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2.xml" ContentType="application/vnd.openxmlformats-officedocument.drawing+xml"/>
  <Override PartName="/xl/comments11.xml" ContentType="application/vnd.openxmlformats-officedocument.spreadsheetml.comments+xml"/>
  <Override PartName="/xl/drawings/drawing3.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448531F4-EA43-4952-910C-DC0534FAD7BB}" xr6:coauthVersionLast="47" xr6:coauthVersionMax="47" xr10:uidLastSave="{00000000-0000-0000-0000-000000000000}"/>
  <bookViews>
    <workbookView xWindow="5370" yWindow="2295" windowWidth="14925" windowHeight="12435" tabRatio="802" xr2:uid="{00000000-000D-0000-FFFF-FFFF00000000}"/>
  </bookViews>
  <sheets>
    <sheet name="①基本入力表" sheetId="2" r:id="rId1"/>
    <sheet name="②使用申込書" sheetId="1" r:id="rId2"/>
    <sheet name="③減免申請書" sheetId="3" r:id="rId3"/>
    <sheet name="④プログラム" sheetId="10" r:id="rId4"/>
    <sheet name="名簿記入例" sheetId="15" r:id="rId5"/>
    <sheet name="⑤名簿25人" sheetId="16" r:id="rId6"/>
    <sheet name="⑤名簿50人" sheetId="23" r:id="rId7"/>
    <sheet name="⑤名簿75人" sheetId="24" r:id="rId8"/>
    <sheet name="⑤名簿100人" sheetId="25" r:id="rId9"/>
    <sheet name="⑤名簿125人" sheetId="27" r:id="rId10"/>
    <sheet name="⑥食事申込書" sheetId="11" r:id="rId11"/>
    <sheet name="⑦借用・購入申請書" sheetId="22" r:id="rId12"/>
    <sheet name="⑧キャンセル届" sheetId="28" r:id="rId13"/>
    <sheet name="※入力不要【弊所使用】" sheetId="21" state="hidden" r:id="rId14"/>
  </sheets>
  <definedNames>
    <definedName name="_xlnm.Print_Area" localSheetId="13">※入力不要【弊所使用】!$A$1:$S$43</definedName>
    <definedName name="_xlnm.Print_Area" localSheetId="0">①基本入力表!$A$1:$F$56</definedName>
    <definedName name="_xlnm.Print_Area" localSheetId="1">②使用申込書!$A$2:$AJ$57</definedName>
    <definedName name="_xlnm.Print_Area" localSheetId="2">③減免申請書!$B$2:$AK$58</definedName>
    <definedName name="_xlnm.Print_Area" localSheetId="3">④プログラム!$C$2:$Q$77</definedName>
    <definedName name="_xlnm.Print_Area" localSheetId="8">⑤名簿100人!$B$1:$AE$123</definedName>
    <definedName name="_xlnm.Print_Area" localSheetId="9">⑤名簿125人!$B$1:$AE$148</definedName>
    <definedName name="_xlnm.Print_Area" localSheetId="5">⑤名簿25人!$B$1:$AE$48</definedName>
    <definedName name="_xlnm.Print_Area" localSheetId="6">⑤名簿50人!$B$1:$AE$73</definedName>
    <definedName name="_xlnm.Print_Area" localSheetId="7">⑤名簿75人!$B$1:$AE$98</definedName>
    <definedName name="_xlnm.Print_Area" localSheetId="10">⑥食事申込書!$A$1:$AL$53</definedName>
    <definedName name="_xlnm.Print_Area" localSheetId="11">⑦借用・購入申請書!$A$1:$L$46</definedName>
    <definedName name="_xlnm.Print_Area" localSheetId="12">⑧キャンセル届!$A$1:$X$30</definedName>
    <definedName name="_xlnm.Print_Area" localSheetId="4">名簿記入例!$A$1:$AE$47</definedName>
    <definedName name="_xlnm.Print_Titles" localSheetId="8">⑤名簿100人!$1:$19</definedName>
    <definedName name="_xlnm.Print_Titles" localSheetId="9">⑤名簿125人!$1:$19</definedName>
    <definedName name="_xlnm.Print_Titles" localSheetId="5">⑤名簿25人!$1:$19</definedName>
    <definedName name="_xlnm.Print_Titles" localSheetId="6">⑤名簿50人!$1:$19</definedName>
    <definedName name="_xlnm.Print_Titles" localSheetId="7">⑤名簿75人!$1:$19</definedName>
    <definedName name="_xlnm.Print_Titles" localSheetId="4">名簿記入例!$1:$19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 i="16" l="1"/>
  <c r="AE26" i="1"/>
  <c r="O41" i="3"/>
  <c r="N41" i="1"/>
  <c r="A45" i="22"/>
  <c r="G12" i="22"/>
  <c r="G13" i="22" s="1"/>
  <c r="G14" i="22" s="1"/>
  <c r="G15" i="22" s="1"/>
  <c r="G16" i="22" s="1"/>
  <c r="G17" i="22" s="1"/>
  <c r="G18" i="22" s="1"/>
  <c r="G19" i="22" s="1"/>
  <c r="G20" i="22" s="1"/>
  <c r="G21" i="22" s="1"/>
  <c r="G22" i="22" s="1"/>
  <c r="G23" i="22" s="1"/>
  <c r="G24" i="22" s="1"/>
  <c r="G25" i="22" s="1"/>
  <c r="G26" i="22" s="1"/>
  <c r="G27" i="22" s="1"/>
  <c r="G28" i="22" s="1"/>
  <c r="G29" i="22" s="1"/>
  <c r="G30" i="22" s="1"/>
  <c r="G31" i="22" s="1"/>
  <c r="G32" i="22" s="1"/>
  <c r="G33" i="22" s="1"/>
  <c r="G34" i="22" s="1"/>
  <c r="G35" i="22" s="1"/>
  <c r="G36" i="22" s="1"/>
  <c r="G37" i="22" s="1"/>
  <c r="G38" i="22" s="1"/>
  <c r="G39" i="22" s="1"/>
  <c r="G40" i="22" s="1"/>
  <c r="G41" i="22" s="1"/>
  <c r="G42" i="22" s="1"/>
  <c r="G43" i="22" s="1"/>
  <c r="D53" i="11"/>
  <c r="D52" i="11"/>
  <c r="D51" i="11"/>
  <c r="B44" i="1"/>
  <c r="F11" i="28" l="1"/>
  <c r="M18" i="2"/>
  <c r="AA19" i="27" s="1"/>
  <c r="H8" i="22"/>
  <c r="F7" i="22"/>
  <c r="F8" i="22"/>
  <c r="F6" i="22"/>
  <c r="F5" i="22"/>
  <c r="H4" i="22"/>
  <c r="F4" i="22"/>
  <c r="F18" i="28"/>
  <c r="L16" i="28"/>
  <c r="F15" i="28"/>
  <c r="F13" i="28"/>
  <c r="M11" i="28"/>
  <c r="F9" i="28"/>
  <c r="F7" i="28"/>
  <c r="Z19" i="11"/>
  <c r="Q33" i="11"/>
  <c r="Q27" i="11"/>
  <c r="Q32" i="11"/>
  <c r="Q26" i="11"/>
  <c r="E6" i="11"/>
  <c r="AB6" i="11"/>
  <c r="CE143" i="27"/>
  <c r="CC143" i="27"/>
  <c r="CA143" i="27"/>
  <c r="BY143" i="27"/>
  <c r="BW143" i="27"/>
  <c r="BV143" i="27"/>
  <c r="BU143" i="27"/>
  <c r="BT143" i="27"/>
  <c r="BS143" i="27"/>
  <c r="BR143" i="27"/>
  <c r="BQ143" i="27"/>
  <c r="BP143" i="27"/>
  <c r="BO143" i="27"/>
  <c r="BN143" i="27"/>
  <c r="BM143" i="27"/>
  <c r="BL143" i="27"/>
  <c r="BK143" i="27"/>
  <c r="BJ143" i="27"/>
  <c r="BH143" i="27"/>
  <c r="BG143" i="27"/>
  <c r="BI143" i="27" s="1"/>
  <c r="AF143" i="27"/>
  <c r="CE142" i="27"/>
  <c r="CC142" i="27"/>
  <c r="CA142" i="27"/>
  <c r="BY142" i="27"/>
  <c r="BW142" i="27"/>
  <c r="BV142" i="27"/>
  <c r="BU142" i="27"/>
  <c r="BT142" i="27"/>
  <c r="BS142" i="27"/>
  <c r="BR142" i="27"/>
  <c r="BQ142" i="27"/>
  <c r="BP142" i="27"/>
  <c r="BO142" i="27"/>
  <c r="BN142" i="27"/>
  <c r="BM142" i="27"/>
  <c r="BL142" i="27"/>
  <c r="BK142" i="27"/>
  <c r="BJ142" i="27"/>
  <c r="BH142" i="27"/>
  <c r="BI142" i="27" s="1"/>
  <c r="BG142" i="27"/>
  <c r="AF142" i="27"/>
  <c r="CE141" i="27"/>
  <c r="CC141" i="27"/>
  <c r="CA141" i="27"/>
  <c r="BY141" i="27"/>
  <c r="BW141" i="27"/>
  <c r="BV141" i="27"/>
  <c r="BU141" i="27"/>
  <c r="BT141" i="27"/>
  <c r="BS141" i="27"/>
  <c r="BR141" i="27"/>
  <c r="BQ141" i="27"/>
  <c r="BP141" i="27"/>
  <c r="BO141" i="27"/>
  <c r="BN141" i="27"/>
  <c r="BM141" i="27"/>
  <c r="BL141" i="27"/>
  <c r="BK141" i="27"/>
  <c r="BJ141" i="27"/>
  <c r="BH141" i="27"/>
  <c r="BI141" i="27" s="1"/>
  <c r="BG141" i="27"/>
  <c r="AF141" i="27"/>
  <c r="CE140" i="27"/>
  <c r="CC140" i="27"/>
  <c r="CA140" i="27"/>
  <c r="BY140" i="27"/>
  <c r="BW140" i="27"/>
  <c r="BV140" i="27"/>
  <c r="BU140" i="27"/>
  <c r="BT140" i="27"/>
  <c r="BS140" i="27"/>
  <c r="BR140" i="27"/>
  <c r="BQ140" i="27"/>
  <c r="BP140" i="27"/>
  <c r="BO140" i="27"/>
  <c r="BN140" i="27"/>
  <c r="BM140" i="27"/>
  <c r="BL140" i="27"/>
  <c r="BK140" i="27"/>
  <c r="BJ140" i="27"/>
  <c r="BH140" i="27"/>
  <c r="BG140" i="27"/>
  <c r="BI140" i="27" s="1"/>
  <c r="AF140" i="27"/>
  <c r="CE139" i="27"/>
  <c r="CC139" i="27"/>
  <c r="CA139" i="27"/>
  <c r="BY139" i="27"/>
  <c r="BW139" i="27"/>
  <c r="BV139" i="27"/>
  <c r="BU139" i="27"/>
  <c r="BT139" i="27"/>
  <c r="BS139" i="27"/>
  <c r="BR139" i="27"/>
  <c r="BQ139" i="27"/>
  <c r="BP139" i="27"/>
  <c r="BO139" i="27"/>
  <c r="BN139" i="27"/>
  <c r="BM139" i="27"/>
  <c r="BL139" i="27"/>
  <c r="BK139" i="27"/>
  <c r="BJ139" i="27"/>
  <c r="BH139" i="27"/>
  <c r="BG139" i="27"/>
  <c r="BI139" i="27" s="1"/>
  <c r="AF139" i="27"/>
  <c r="CE138" i="27"/>
  <c r="CC138" i="27"/>
  <c r="CA138" i="27"/>
  <c r="BY138" i="27"/>
  <c r="BW138" i="27"/>
  <c r="BV138" i="27"/>
  <c r="BU138" i="27"/>
  <c r="BT138" i="27"/>
  <c r="BS138" i="27"/>
  <c r="BR138" i="27"/>
  <c r="BQ138" i="27"/>
  <c r="BP138" i="27"/>
  <c r="BO138" i="27"/>
  <c r="BN138" i="27"/>
  <c r="BM138" i="27"/>
  <c r="BL138" i="27"/>
  <c r="BK138" i="27"/>
  <c r="BJ138" i="27"/>
  <c r="BH138" i="27"/>
  <c r="BI138" i="27" s="1"/>
  <c r="BG138" i="27"/>
  <c r="AF138" i="27"/>
  <c r="CE137" i="27"/>
  <c r="CC137" i="27"/>
  <c r="CA137" i="27"/>
  <c r="BY137" i="27"/>
  <c r="BW137" i="27"/>
  <c r="BV137" i="27"/>
  <c r="BU137" i="27"/>
  <c r="BT137" i="27"/>
  <c r="BS137" i="27"/>
  <c r="BR137" i="27"/>
  <c r="BQ137" i="27"/>
  <c r="BP137" i="27"/>
  <c r="BO137" i="27"/>
  <c r="BN137" i="27"/>
  <c r="BM137" i="27"/>
  <c r="BL137" i="27"/>
  <c r="BK137" i="27"/>
  <c r="BJ137" i="27"/>
  <c r="BH137" i="27"/>
  <c r="BI137" i="27" s="1"/>
  <c r="BG137" i="27"/>
  <c r="AF137" i="27"/>
  <c r="CE136" i="27"/>
  <c r="CC136" i="27"/>
  <c r="CA136" i="27"/>
  <c r="BY136" i="27"/>
  <c r="BW136" i="27"/>
  <c r="BV136" i="27"/>
  <c r="BU136" i="27"/>
  <c r="BT136" i="27"/>
  <c r="BS136" i="27"/>
  <c r="BR136" i="27"/>
  <c r="BQ136" i="27"/>
  <c r="BP136" i="27"/>
  <c r="BO136" i="27"/>
  <c r="BN136" i="27"/>
  <c r="BM136" i="27"/>
  <c r="BL136" i="27"/>
  <c r="BK136" i="27"/>
  <c r="BJ136" i="27"/>
  <c r="BH136" i="27"/>
  <c r="BG136" i="27"/>
  <c r="BI136" i="27" s="1"/>
  <c r="AF136" i="27"/>
  <c r="CE135" i="27"/>
  <c r="CC135" i="27"/>
  <c r="CA135" i="27"/>
  <c r="BY135" i="27"/>
  <c r="BW135" i="27"/>
  <c r="BV135" i="27"/>
  <c r="BU135" i="27"/>
  <c r="BT135" i="27"/>
  <c r="BS135" i="27"/>
  <c r="BR135" i="27"/>
  <c r="BQ135" i="27"/>
  <c r="BP135" i="27"/>
  <c r="BO135" i="27"/>
  <c r="BN135" i="27"/>
  <c r="BM135" i="27"/>
  <c r="BL135" i="27"/>
  <c r="BK135" i="27"/>
  <c r="BJ135" i="27"/>
  <c r="BH135" i="27"/>
  <c r="BG135" i="27"/>
  <c r="BI135" i="27" s="1"/>
  <c r="AF135" i="27"/>
  <c r="CE134" i="27"/>
  <c r="CC134" i="27"/>
  <c r="CA134" i="27"/>
  <c r="BY134" i="27"/>
  <c r="BW134" i="27"/>
  <c r="BV134" i="27"/>
  <c r="BU134" i="27"/>
  <c r="BT134" i="27"/>
  <c r="BS134" i="27"/>
  <c r="BR134" i="27"/>
  <c r="BQ134" i="27"/>
  <c r="BP134" i="27"/>
  <c r="BO134" i="27"/>
  <c r="BN134" i="27"/>
  <c r="BM134" i="27"/>
  <c r="BL134" i="27"/>
  <c r="BK134" i="27"/>
  <c r="BJ134" i="27"/>
  <c r="BH134" i="27"/>
  <c r="BI134" i="27" s="1"/>
  <c r="BG134" i="27"/>
  <c r="AF134" i="27"/>
  <c r="CE133" i="27"/>
  <c r="CC133" i="27"/>
  <c r="CA133" i="27"/>
  <c r="BY133" i="27"/>
  <c r="BW133" i="27"/>
  <c r="BV133" i="27"/>
  <c r="BU133" i="27"/>
  <c r="BT133" i="27"/>
  <c r="BS133" i="27"/>
  <c r="BR133" i="27"/>
  <c r="BQ133" i="27"/>
  <c r="BP133" i="27"/>
  <c r="BO133" i="27"/>
  <c r="BN133" i="27"/>
  <c r="BM133" i="27"/>
  <c r="BL133" i="27"/>
  <c r="BK133" i="27"/>
  <c r="BJ133" i="27"/>
  <c r="BH133" i="27"/>
  <c r="BI133" i="27" s="1"/>
  <c r="BG133" i="27"/>
  <c r="AF133" i="27"/>
  <c r="CE132" i="27"/>
  <c r="CC132" i="27"/>
  <c r="CA132" i="27"/>
  <c r="BY132" i="27"/>
  <c r="BW132" i="27"/>
  <c r="BV132" i="27"/>
  <c r="BU132" i="27"/>
  <c r="BT132" i="27"/>
  <c r="BS132" i="27"/>
  <c r="BR132" i="27"/>
  <c r="BQ132" i="27"/>
  <c r="BP132" i="27"/>
  <c r="BO132" i="27"/>
  <c r="BN132" i="27"/>
  <c r="BM132" i="27"/>
  <c r="BL132" i="27"/>
  <c r="BK132" i="27"/>
  <c r="BJ132" i="27"/>
  <c r="BH132" i="27"/>
  <c r="BG132" i="27"/>
  <c r="BI132" i="27" s="1"/>
  <c r="AF132" i="27"/>
  <c r="CE131" i="27"/>
  <c r="CC131" i="27"/>
  <c r="CA131" i="27"/>
  <c r="BY131" i="27"/>
  <c r="BW131" i="27"/>
  <c r="BV131" i="27"/>
  <c r="BU131" i="27"/>
  <c r="BT131" i="27"/>
  <c r="BS131" i="27"/>
  <c r="BR131" i="27"/>
  <c r="BQ131" i="27"/>
  <c r="BP131" i="27"/>
  <c r="BO131" i="27"/>
  <c r="BN131" i="27"/>
  <c r="BM131" i="27"/>
  <c r="BL131" i="27"/>
  <c r="BK131" i="27"/>
  <c r="BJ131" i="27"/>
  <c r="BH131" i="27"/>
  <c r="BG131" i="27"/>
  <c r="BI131" i="27" s="1"/>
  <c r="AF131" i="27"/>
  <c r="CE130" i="27"/>
  <c r="CC130" i="27"/>
  <c r="CA130" i="27"/>
  <c r="BY130" i="27"/>
  <c r="BW130" i="27"/>
  <c r="BV130" i="27"/>
  <c r="BU130" i="27"/>
  <c r="BT130" i="27"/>
  <c r="BS130" i="27"/>
  <c r="BR130" i="27"/>
  <c r="BQ130" i="27"/>
  <c r="BP130" i="27"/>
  <c r="BO130" i="27"/>
  <c r="BN130" i="27"/>
  <c r="BM130" i="27"/>
  <c r="BL130" i="27"/>
  <c r="BK130" i="27"/>
  <c r="BJ130" i="27"/>
  <c r="BH130" i="27"/>
  <c r="BI130" i="27" s="1"/>
  <c r="BG130" i="27"/>
  <c r="AF130" i="27"/>
  <c r="CE129" i="27"/>
  <c r="CC129" i="27"/>
  <c r="CA129" i="27"/>
  <c r="BY129" i="27"/>
  <c r="BW129" i="27"/>
  <c r="BV129" i="27"/>
  <c r="BU129" i="27"/>
  <c r="BT129" i="27"/>
  <c r="BS129" i="27"/>
  <c r="BR129" i="27"/>
  <c r="BQ129" i="27"/>
  <c r="BP129" i="27"/>
  <c r="BO129" i="27"/>
  <c r="BN129" i="27"/>
  <c r="BM129" i="27"/>
  <c r="BL129" i="27"/>
  <c r="BK129" i="27"/>
  <c r="BJ129" i="27"/>
  <c r="BH129" i="27"/>
  <c r="BI129" i="27" s="1"/>
  <c r="BG129" i="27"/>
  <c r="AF129" i="27"/>
  <c r="CE128" i="27"/>
  <c r="CC128" i="27"/>
  <c r="CA128" i="27"/>
  <c r="BY128" i="27"/>
  <c r="BW128" i="27"/>
  <c r="BV128" i="27"/>
  <c r="BU128" i="27"/>
  <c r="BT128" i="27"/>
  <c r="BS128" i="27"/>
  <c r="BR128" i="27"/>
  <c r="BQ128" i="27"/>
  <c r="BP128" i="27"/>
  <c r="BO128" i="27"/>
  <c r="BN128" i="27"/>
  <c r="BM128" i="27"/>
  <c r="BL128" i="27"/>
  <c r="BK128" i="27"/>
  <c r="BJ128" i="27"/>
  <c r="BH128" i="27"/>
  <c r="BG128" i="27"/>
  <c r="BI128" i="27" s="1"/>
  <c r="AF128" i="27"/>
  <c r="CE127" i="27"/>
  <c r="CC127" i="27"/>
  <c r="CA127" i="27"/>
  <c r="BY127" i="27"/>
  <c r="BW127" i="27"/>
  <c r="BV127" i="27"/>
  <c r="BU127" i="27"/>
  <c r="BT127" i="27"/>
  <c r="BS127" i="27"/>
  <c r="BR127" i="27"/>
  <c r="BQ127" i="27"/>
  <c r="BP127" i="27"/>
  <c r="BO127" i="27"/>
  <c r="BN127" i="27"/>
  <c r="BM127" i="27"/>
  <c r="BL127" i="27"/>
  <c r="BK127" i="27"/>
  <c r="BJ127" i="27"/>
  <c r="BH127" i="27"/>
  <c r="BG127" i="27"/>
  <c r="BI127" i="27" s="1"/>
  <c r="AF127" i="27"/>
  <c r="CE126" i="27"/>
  <c r="CC126" i="27"/>
  <c r="CA126" i="27"/>
  <c r="BY126" i="27"/>
  <c r="BW126" i="27"/>
  <c r="BV126" i="27"/>
  <c r="BU126" i="27"/>
  <c r="BT126" i="27"/>
  <c r="BS126" i="27"/>
  <c r="BR126" i="27"/>
  <c r="BQ126" i="27"/>
  <c r="BP126" i="27"/>
  <c r="BO126" i="27"/>
  <c r="BN126" i="27"/>
  <c r="BM126" i="27"/>
  <c r="BL126" i="27"/>
  <c r="BK126" i="27"/>
  <c r="BJ126" i="27"/>
  <c r="BH126" i="27"/>
  <c r="BI126" i="27" s="1"/>
  <c r="BG126" i="27"/>
  <c r="AF126" i="27"/>
  <c r="CE125" i="27"/>
  <c r="CC125" i="27"/>
  <c r="CA125" i="27"/>
  <c r="BY125" i="27"/>
  <c r="BW125" i="27"/>
  <c r="BV125" i="27"/>
  <c r="BU125" i="27"/>
  <c r="BT125" i="27"/>
  <c r="BS125" i="27"/>
  <c r="BR125" i="27"/>
  <c r="BQ125" i="27"/>
  <c r="BP125" i="27"/>
  <c r="BO125" i="27"/>
  <c r="BN125" i="27"/>
  <c r="BM125" i="27"/>
  <c r="BL125" i="27"/>
  <c r="BK125" i="27"/>
  <c r="BJ125" i="27"/>
  <c r="BH125" i="27"/>
  <c r="BI125" i="27" s="1"/>
  <c r="BG125" i="27"/>
  <c r="AF125" i="27"/>
  <c r="CE124" i="27"/>
  <c r="CC124" i="27"/>
  <c r="CA124" i="27"/>
  <c r="BY124" i="27"/>
  <c r="BW124" i="27"/>
  <c r="BV124" i="27"/>
  <c r="BU124" i="27"/>
  <c r="BT124" i="27"/>
  <c r="BS124" i="27"/>
  <c r="BR124" i="27"/>
  <c r="BQ124" i="27"/>
  <c r="BP124" i="27"/>
  <c r="BO124" i="27"/>
  <c r="BN124" i="27"/>
  <c r="BM124" i="27"/>
  <c r="BL124" i="27"/>
  <c r="BK124" i="27"/>
  <c r="BJ124" i="27"/>
  <c r="BH124" i="27"/>
  <c r="BG124" i="27"/>
  <c r="BI124" i="27" s="1"/>
  <c r="AF124" i="27"/>
  <c r="CE123" i="27"/>
  <c r="CC123" i="27"/>
  <c r="CA123" i="27"/>
  <c r="BY123" i="27"/>
  <c r="BW123" i="27"/>
  <c r="BV123" i="27"/>
  <c r="BU123" i="27"/>
  <c r="BT123" i="27"/>
  <c r="BS123" i="27"/>
  <c r="BR123" i="27"/>
  <c r="BQ123" i="27"/>
  <c r="BP123" i="27"/>
  <c r="BO123" i="27"/>
  <c r="BN123" i="27"/>
  <c r="BM123" i="27"/>
  <c r="BL123" i="27"/>
  <c r="BK123" i="27"/>
  <c r="BJ123" i="27"/>
  <c r="BH123" i="27"/>
  <c r="BG123" i="27"/>
  <c r="BI123" i="27" s="1"/>
  <c r="AF123" i="27"/>
  <c r="CE122" i="27"/>
  <c r="CC122" i="27"/>
  <c r="CA122" i="27"/>
  <c r="BY122" i="27"/>
  <c r="BW122" i="27"/>
  <c r="BV122" i="27"/>
  <c r="BU122" i="27"/>
  <c r="BT122" i="27"/>
  <c r="BS122" i="27"/>
  <c r="BR122" i="27"/>
  <c r="BQ122" i="27"/>
  <c r="BP122" i="27"/>
  <c r="BO122" i="27"/>
  <c r="BN122" i="27"/>
  <c r="BM122" i="27"/>
  <c r="BL122" i="27"/>
  <c r="BK122" i="27"/>
  <c r="BJ122" i="27"/>
  <c r="BH122" i="27"/>
  <c r="BI122" i="27" s="1"/>
  <c r="BG122" i="27"/>
  <c r="AF122" i="27"/>
  <c r="CE121" i="27"/>
  <c r="CC121" i="27"/>
  <c r="CA121" i="27"/>
  <c r="BY121" i="27"/>
  <c r="BW121" i="27"/>
  <c r="BV121" i="27"/>
  <c r="BU121" i="27"/>
  <c r="BT121" i="27"/>
  <c r="BS121" i="27"/>
  <c r="BR121" i="27"/>
  <c r="BQ121" i="27"/>
  <c r="BP121" i="27"/>
  <c r="BO121" i="27"/>
  <c r="BN121" i="27"/>
  <c r="BM121" i="27"/>
  <c r="BL121" i="27"/>
  <c r="BK121" i="27"/>
  <c r="BJ121" i="27"/>
  <c r="BH121" i="27"/>
  <c r="BI121" i="27" s="1"/>
  <c r="BG121" i="27"/>
  <c r="AF121" i="27"/>
  <c r="CE120" i="27"/>
  <c r="CC120" i="27"/>
  <c r="CA120" i="27"/>
  <c r="BY120" i="27"/>
  <c r="BW120" i="27"/>
  <c r="BV120" i="27"/>
  <c r="BU120" i="27"/>
  <c r="BT120" i="27"/>
  <c r="BS120" i="27"/>
  <c r="BR120" i="27"/>
  <c r="BQ120" i="27"/>
  <c r="BP120" i="27"/>
  <c r="BO120" i="27"/>
  <c r="BN120" i="27"/>
  <c r="BM120" i="27"/>
  <c r="BL120" i="27"/>
  <c r="BK120" i="27"/>
  <c r="BJ120" i="27"/>
  <c r="BH120" i="27"/>
  <c r="BG120" i="27"/>
  <c r="BI120" i="27" s="1"/>
  <c r="AF120" i="27"/>
  <c r="CE119" i="27"/>
  <c r="CC119" i="27"/>
  <c r="CA119" i="27"/>
  <c r="BY119" i="27"/>
  <c r="BW119" i="27"/>
  <c r="BV119" i="27"/>
  <c r="BU119" i="27"/>
  <c r="BT119" i="27"/>
  <c r="BS119" i="27"/>
  <c r="BR119" i="27"/>
  <c r="BQ119" i="27"/>
  <c r="BP119" i="27"/>
  <c r="BO119" i="27"/>
  <c r="BN119" i="27"/>
  <c r="BM119" i="27"/>
  <c r="BL119" i="27"/>
  <c r="BK119" i="27"/>
  <c r="BJ119" i="27"/>
  <c r="BH119" i="27"/>
  <c r="BG119" i="27"/>
  <c r="BI119" i="27" s="1"/>
  <c r="AF119" i="27"/>
  <c r="CE144" i="27"/>
  <c r="CC144" i="27"/>
  <c r="CA144" i="27"/>
  <c r="BY144" i="27"/>
  <c r="BW144" i="27"/>
  <c r="BV144" i="27"/>
  <c r="BU144" i="27"/>
  <c r="BT144" i="27"/>
  <c r="BS144" i="27"/>
  <c r="BR144" i="27"/>
  <c r="BQ144" i="27"/>
  <c r="BP144" i="27"/>
  <c r="BO144" i="27"/>
  <c r="BN144" i="27"/>
  <c r="BM144" i="27"/>
  <c r="BL144" i="27"/>
  <c r="BK144" i="27"/>
  <c r="BJ144" i="27"/>
  <c r="BH144" i="27"/>
  <c r="BG144" i="27"/>
  <c r="BI144" i="27" s="1"/>
  <c r="AF144" i="27"/>
  <c r="CE118" i="27"/>
  <c r="CC118" i="27"/>
  <c r="CA118" i="27"/>
  <c r="BY118" i="27"/>
  <c r="BW118" i="27"/>
  <c r="BV118" i="27"/>
  <c r="BU118" i="27"/>
  <c r="BT118" i="27"/>
  <c r="BS118" i="27"/>
  <c r="BR118" i="27"/>
  <c r="BQ118" i="27"/>
  <c r="BP118" i="27"/>
  <c r="BO118" i="27"/>
  <c r="BN118" i="27"/>
  <c r="BM118" i="27"/>
  <c r="BL118" i="27"/>
  <c r="BK118" i="27"/>
  <c r="BJ118" i="27"/>
  <c r="BH118" i="27"/>
  <c r="BG118" i="27"/>
  <c r="AF118" i="27"/>
  <c r="CE117" i="27"/>
  <c r="CC117" i="27"/>
  <c r="CA117" i="27"/>
  <c r="BY117" i="27"/>
  <c r="BW117" i="27"/>
  <c r="BV117" i="27"/>
  <c r="BU117" i="27"/>
  <c r="BT117" i="27"/>
  <c r="BS117" i="27"/>
  <c r="BR117" i="27"/>
  <c r="BQ117" i="27"/>
  <c r="BP117" i="27"/>
  <c r="BO117" i="27"/>
  <c r="BN117" i="27"/>
  <c r="BM117" i="27"/>
  <c r="BL117" i="27"/>
  <c r="BK117" i="27"/>
  <c r="BJ117" i="27"/>
  <c r="BH117" i="27"/>
  <c r="BG117" i="27"/>
  <c r="BI117" i="27" s="1"/>
  <c r="AF117" i="27"/>
  <c r="CE116" i="27"/>
  <c r="CC116" i="27"/>
  <c r="CA116" i="27"/>
  <c r="BY116" i="27"/>
  <c r="BW116" i="27"/>
  <c r="BV116" i="27"/>
  <c r="BU116" i="27"/>
  <c r="BT116" i="27"/>
  <c r="BS116" i="27"/>
  <c r="BR116" i="27"/>
  <c r="BQ116" i="27"/>
  <c r="BP116" i="27"/>
  <c r="BO116" i="27"/>
  <c r="BN116" i="27"/>
  <c r="BM116" i="27"/>
  <c r="BL116" i="27"/>
  <c r="BK116" i="27"/>
  <c r="BJ116" i="27"/>
  <c r="BH116" i="27"/>
  <c r="BG116" i="27"/>
  <c r="BI116" i="27" s="1"/>
  <c r="AF116" i="27"/>
  <c r="CE115" i="27"/>
  <c r="CC115" i="27"/>
  <c r="CA115" i="27"/>
  <c r="BY115" i="27"/>
  <c r="BW115" i="27"/>
  <c r="BV115" i="27"/>
  <c r="BU115" i="27"/>
  <c r="BT115" i="27"/>
  <c r="BS115" i="27"/>
  <c r="BR115" i="27"/>
  <c r="BQ115" i="27"/>
  <c r="BP115" i="27"/>
  <c r="BO115" i="27"/>
  <c r="BN115" i="27"/>
  <c r="BM115" i="27"/>
  <c r="BL115" i="27"/>
  <c r="BK115" i="27"/>
  <c r="BJ115" i="27"/>
  <c r="BI115" i="27"/>
  <c r="BH115" i="27"/>
  <c r="BG115" i="27"/>
  <c r="AF115" i="27"/>
  <c r="CE114" i="27"/>
  <c r="CC114" i="27"/>
  <c r="CA114" i="27"/>
  <c r="BY114" i="27"/>
  <c r="BW114" i="27"/>
  <c r="BV114" i="27"/>
  <c r="BU114" i="27"/>
  <c r="BT114" i="27"/>
  <c r="BS114" i="27"/>
  <c r="BR114" i="27"/>
  <c r="BQ114" i="27"/>
  <c r="BP114" i="27"/>
  <c r="BO114" i="27"/>
  <c r="BN114" i="27"/>
  <c r="BM114" i="27"/>
  <c r="BL114" i="27"/>
  <c r="BK114" i="27"/>
  <c r="BJ114" i="27"/>
  <c r="BH114" i="27"/>
  <c r="BG114" i="27"/>
  <c r="AF114" i="27"/>
  <c r="CE113" i="27"/>
  <c r="CC113" i="27"/>
  <c r="CA113" i="27"/>
  <c r="BY113" i="27"/>
  <c r="BW113" i="27"/>
  <c r="BV113" i="27"/>
  <c r="BU113" i="27"/>
  <c r="BT113" i="27"/>
  <c r="BS113" i="27"/>
  <c r="BR113" i="27"/>
  <c r="BQ113" i="27"/>
  <c r="BP113" i="27"/>
  <c r="BO113" i="27"/>
  <c r="BN113" i="27"/>
  <c r="BM113" i="27"/>
  <c r="BL113" i="27"/>
  <c r="BK113" i="27"/>
  <c r="BJ113" i="27"/>
  <c r="BH113" i="27"/>
  <c r="BG113" i="27"/>
  <c r="BI113" i="27" s="1"/>
  <c r="AF113" i="27"/>
  <c r="CE112" i="27"/>
  <c r="CC112" i="27"/>
  <c r="CA112" i="27"/>
  <c r="BY112" i="27"/>
  <c r="BW112" i="27"/>
  <c r="BV112" i="27"/>
  <c r="BU112" i="27"/>
  <c r="BT112" i="27"/>
  <c r="BS112" i="27"/>
  <c r="BR112" i="27"/>
  <c r="BQ112" i="27"/>
  <c r="BP112" i="27"/>
  <c r="BO112" i="27"/>
  <c r="BN112" i="27"/>
  <c r="BM112" i="27"/>
  <c r="BL112" i="27"/>
  <c r="BK112" i="27"/>
  <c r="BJ112" i="27"/>
  <c r="BH112" i="27"/>
  <c r="BG112" i="27"/>
  <c r="AF112" i="27"/>
  <c r="CE111" i="27"/>
  <c r="CC111" i="27"/>
  <c r="CA111" i="27"/>
  <c r="BY111" i="27"/>
  <c r="BW111" i="27"/>
  <c r="BV111" i="27"/>
  <c r="BU111" i="27"/>
  <c r="BT111" i="27"/>
  <c r="BS111" i="27"/>
  <c r="BR111" i="27"/>
  <c r="BQ111" i="27"/>
  <c r="BP111" i="27"/>
  <c r="BO111" i="27"/>
  <c r="BN111" i="27"/>
  <c r="BM111" i="27"/>
  <c r="BL111" i="27"/>
  <c r="BK111" i="27"/>
  <c r="BJ111" i="27"/>
  <c r="BH111" i="27"/>
  <c r="BG111" i="27"/>
  <c r="BI111" i="27" s="1"/>
  <c r="AF111" i="27"/>
  <c r="CE110" i="27"/>
  <c r="CC110" i="27"/>
  <c r="CA110" i="27"/>
  <c r="BY110" i="27"/>
  <c r="BW110" i="27"/>
  <c r="BV110" i="27"/>
  <c r="BU110" i="27"/>
  <c r="BT110" i="27"/>
  <c r="BS110" i="27"/>
  <c r="BR110" i="27"/>
  <c r="BQ110" i="27"/>
  <c r="BP110" i="27"/>
  <c r="BO110" i="27"/>
  <c r="BN110" i="27"/>
  <c r="BM110" i="27"/>
  <c r="BL110" i="27"/>
  <c r="BK110" i="27"/>
  <c r="BJ110" i="27"/>
  <c r="BH110" i="27"/>
  <c r="BI110" i="27" s="1"/>
  <c r="BG110" i="27"/>
  <c r="AF110" i="27"/>
  <c r="CE109" i="27"/>
  <c r="CC109" i="27"/>
  <c r="CA109" i="27"/>
  <c r="BY109" i="27"/>
  <c r="BW109" i="27"/>
  <c r="BV109" i="27"/>
  <c r="BU109" i="27"/>
  <c r="BT109" i="27"/>
  <c r="BS109" i="27"/>
  <c r="BR109" i="27"/>
  <c r="BQ109" i="27"/>
  <c r="BP109" i="27"/>
  <c r="BO109" i="27"/>
  <c r="BN109" i="27"/>
  <c r="BM109" i="27"/>
  <c r="BL109" i="27"/>
  <c r="BK109" i="27"/>
  <c r="BJ109" i="27"/>
  <c r="BH109" i="27"/>
  <c r="BG109" i="27"/>
  <c r="BI109" i="27" s="1"/>
  <c r="AF109" i="27"/>
  <c r="CE108" i="27"/>
  <c r="CC108" i="27"/>
  <c r="CA108" i="27"/>
  <c r="BY108" i="27"/>
  <c r="BW108" i="27"/>
  <c r="BV108" i="27"/>
  <c r="BU108" i="27"/>
  <c r="BT108" i="27"/>
  <c r="BS108" i="27"/>
  <c r="BR108" i="27"/>
  <c r="BQ108" i="27"/>
  <c r="BP108" i="27"/>
  <c r="BO108" i="27"/>
  <c r="BN108" i="27"/>
  <c r="BM108" i="27"/>
  <c r="BL108" i="27"/>
  <c r="BK108" i="27"/>
  <c r="BJ108" i="27"/>
  <c r="BH108" i="27"/>
  <c r="BG108" i="27"/>
  <c r="BI108" i="27" s="1"/>
  <c r="AF108" i="27"/>
  <c r="CE107" i="27"/>
  <c r="CC107" i="27"/>
  <c r="CA107" i="27"/>
  <c r="BY107" i="27"/>
  <c r="BW107" i="27"/>
  <c r="BV107" i="27"/>
  <c r="BU107" i="27"/>
  <c r="BT107" i="27"/>
  <c r="BS107" i="27"/>
  <c r="BR107" i="27"/>
  <c r="BQ107" i="27"/>
  <c r="BP107" i="27"/>
  <c r="BO107" i="27"/>
  <c r="BN107" i="27"/>
  <c r="BM107" i="27"/>
  <c r="BL107" i="27"/>
  <c r="BK107" i="27"/>
  <c r="BJ107" i="27"/>
  <c r="BH107" i="27"/>
  <c r="BG107" i="27"/>
  <c r="BI107" i="27" s="1"/>
  <c r="AF107" i="27"/>
  <c r="CE106" i="27"/>
  <c r="CC106" i="27"/>
  <c r="CA106" i="27"/>
  <c r="BY106" i="27"/>
  <c r="BW106" i="27"/>
  <c r="BV106" i="27"/>
  <c r="BU106" i="27"/>
  <c r="BT106" i="27"/>
  <c r="BS106" i="27"/>
  <c r="BR106" i="27"/>
  <c r="BQ106" i="27"/>
  <c r="BP106" i="27"/>
  <c r="BO106" i="27"/>
  <c r="BN106" i="27"/>
  <c r="BM106" i="27"/>
  <c r="BL106" i="27"/>
  <c r="BK106" i="27"/>
  <c r="BJ106" i="27"/>
  <c r="BH106" i="27"/>
  <c r="BG106" i="27"/>
  <c r="AF106" i="27"/>
  <c r="CE105" i="27"/>
  <c r="CC105" i="27"/>
  <c r="CA105" i="27"/>
  <c r="BY105" i="27"/>
  <c r="BW105" i="27"/>
  <c r="BV105" i="27"/>
  <c r="BU105" i="27"/>
  <c r="BT105" i="27"/>
  <c r="BS105" i="27"/>
  <c r="BR105" i="27"/>
  <c r="BQ105" i="27"/>
  <c r="BP105" i="27"/>
  <c r="BO105" i="27"/>
  <c r="BN105" i="27"/>
  <c r="BM105" i="27"/>
  <c r="BL105" i="27"/>
  <c r="BK105" i="27"/>
  <c r="BJ105" i="27"/>
  <c r="BH105" i="27"/>
  <c r="BG105" i="27"/>
  <c r="BI105" i="27" s="1"/>
  <c r="AF105" i="27"/>
  <c r="CE104" i="27"/>
  <c r="CC104" i="27"/>
  <c r="CA104" i="27"/>
  <c r="BY104" i="27"/>
  <c r="BW104" i="27"/>
  <c r="BV104" i="27"/>
  <c r="BU104" i="27"/>
  <c r="BT104" i="27"/>
  <c r="BS104" i="27"/>
  <c r="BR104" i="27"/>
  <c r="BQ104" i="27"/>
  <c r="BP104" i="27"/>
  <c r="BO104" i="27"/>
  <c r="BN104" i="27"/>
  <c r="BM104" i="27"/>
  <c r="BL104" i="27"/>
  <c r="BK104" i="27"/>
  <c r="BJ104" i="27"/>
  <c r="BH104" i="27"/>
  <c r="BG104" i="27"/>
  <c r="AF104" i="27"/>
  <c r="CE103" i="27"/>
  <c r="CC103" i="27"/>
  <c r="CA103" i="27"/>
  <c r="BY103" i="27"/>
  <c r="BW103" i="27"/>
  <c r="BV103" i="27"/>
  <c r="BU103" i="27"/>
  <c r="BT103" i="27"/>
  <c r="BS103" i="27"/>
  <c r="BR103" i="27"/>
  <c r="BQ103" i="27"/>
  <c r="BP103" i="27"/>
  <c r="BO103" i="27"/>
  <c r="BN103" i="27"/>
  <c r="BM103" i="27"/>
  <c r="BL103" i="27"/>
  <c r="BK103" i="27"/>
  <c r="BJ103" i="27"/>
  <c r="BH103" i="27"/>
  <c r="BG103" i="27"/>
  <c r="BI103" i="27" s="1"/>
  <c r="AF103" i="27"/>
  <c r="CE102" i="27"/>
  <c r="CC102" i="27"/>
  <c r="CA102" i="27"/>
  <c r="BY102" i="27"/>
  <c r="BW102" i="27"/>
  <c r="BV102" i="27"/>
  <c r="BU102" i="27"/>
  <c r="BT102" i="27"/>
  <c r="BS102" i="27"/>
  <c r="BR102" i="27"/>
  <c r="BQ102" i="27"/>
  <c r="BP102" i="27"/>
  <c r="BO102" i="27"/>
  <c r="BN102" i="27"/>
  <c r="BM102" i="27"/>
  <c r="BL102" i="27"/>
  <c r="BK102" i="27"/>
  <c r="BJ102" i="27"/>
  <c r="BH102" i="27"/>
  <c r="BI102" i="27" s="1"/>
  <c r="BG102" i="27"/>
  <c r="AF102" i="27"/>
  <c r="CE101" i="27"/>
  <c r="CC101" i="27"/>
  <c r="CA101" i="27"/>
  <c r="BY101" i="27"/>
  <c r="BW101" i="27"/>
  <c r="BV101" i="27"/>
  <c r="BU101" i="27"/>
  <c r="BT101" i="27"/>
  <c r="BS101" i="27"/>
  <c r="BR101" i="27"/>
  <c r="BQ101" i="27"/>
  <c r="BP101" i="27"/>
  <c r="BO101" i="27"/>
  <c r="BN101" i="27"/>
  <c r="BM101" i="27"/>
  <c r="BL101" i="27"/>
  <c r="BK101" i="27"/>
  <c r="BJ101" i="27"/>
  <c r="BH101" i="27"/>
  <c r="BG101" i="27"/>
  <c r="BI101" i="27" s="1"/>
  <c r="AF101" i="27"/>
  <c r="CE100" i="27"/>
  <c r="CC100" i="27"/>
  <c r="CA100" i="27"/>
  <c r="BY100" i="27"/>
  <c r="BW100" i="27"/>
  <c r="BV100" i="27"/>
  <c r="BU100" i="27"/>
  <c r="BT100" i="27"/>
  <c r="BS100" i="27"/>
  <c r="BR100" i="27"/>
  <c r="BQ100" i="27"/>
  <c r="BP100" i="27"/>
  <c r="BO100" i="27"/>
  <c r="BN100" i="27"/>
  <c r="BM100" i="27"/>
  <c r="BL100" i="27"/>
  <c r="BK100" i="27"/>
  <c r="BJ100" i="27"/>
  <c r="BH100" i="27"/>
  <c r="BG100" i="27"/>
  <c r="BI100" i="27" s="1"/>
  <c r="AF100" i="27"/>
  <c r="CE99" i="27"/>
  <c r="CC99" i="27"/>
  <c r="CA99" i="27"/>
  <c r="BY99" i="27"/>
  <c r="BW99" i="27"/>
  <c r="BV99" i="27"/>
  <c r="BU99" i="27"/>
  <c r="BT99" i="27"/>
  <c r="BS99" i="27"/>
  <c r="BR99" i="27"/>
  <c r="BQ99" i="27"/>
  <c r="BP99" i="27"/>
  <c r="BO99" i="27"/>
  <c r="BN99" i="27"/>
  <c r="BM99" i="27"/>
  <c r="BL99" i="27"/>
  <c r="BK99" i="27"/>
  <c r="BJ99" i="27"/>
  <c r="BH99" i="27"/>
  <c r="BG99" i="27"/>
  <c r="BI99" i="27" s="1"/>
  <c r="AF99" i="27"/>
  <c r="CE98" i="27"/>
  <c r="CC98" i="27"/>
  <c r="CA98" i="27"/>
  <c r="BY98" i="27"/>
  <c r="BW98" i="27"/>
  <c r="BV98" i="27"/>
  <c r="BU98" i="27"/>
  <c r="BT98" i="27"/>
  <c r="BS98" i="27"/>
  <c r="BR98" i="27"/>
  <c r="BQ98" i="27"/>
  <c r="BP98" i="27"/>
  <c r="BO98" i="27"/>
  <c r="BN98" i="27"/>
  <c r="BM98" i="27"/>
  <c r="BL98" i="27"/>
  <c r="BK98" i="27"/>
  <c r="BJ98" i="27"/>
  <c r="BH98" i="27"/>
  <c r="BG98" i="27"/>
  <c r="AF98" i="27"/>
  <c r="CE97" i="27"/>
  <c r="CC97" i="27"/>
  <c r="CA97" i="27"/>
  <c r="BY97" i="27"/>
  <c r="BW97" i="27"/>
  <c r="BV97" i="27"/>
  <c r="BU97" i="27"/>
  <c r="BT97" i="27"/>
  <c r="BS97" i="27"/>
  <c r="BR97" i="27"/>
  <c r="BQ97" i="27"/>
  <c r="BP97" i="27"/>
  <c r="BO97" i="27"/>
  <c r="BN97" i="27"/>
  <c r="BM97" i="27"/>
  <c r="BL97" i="27"/>
  <c r="BK97" i="27"/>
  <c r="BJ97" i="27"/>
  <c r="BH97" i="27"/>
  <c r="BG97" i="27"/>
  <c r="BI97" i="27" s="1"/>
  <c r="AF97" i="27"/>
  <c r="CE96" i="27"/>
  <c r="CC96" i="27"/>
  <c r="CA96" i="27"/>
  <c r="BY96" i="27"/>
  <c r="BW96" i="27"/>
  <c r="BV96" i="27"/>
  <c r="BU96" i="27"/>
  <c r="BT96" i="27"/>
  <c r="BS96" i="27"/>
  <c r="BR96" i="27"/>
  <c r="BQ96" i="27"/>
  <c r="BP96" i="27"/>
  <c r="BO96" i="27"/>
  <c r="BN96" i="27"/>
  <c r="BM96" i="27"/>
  <c r="BL96" i="27"/>
  <c r="BK96" i="27"/>
  <c r="BJ96" i="27"/>
  <c r="BH96" i="27"/>
  <c r="BG96" i="27"/>
  <c r="AF96" i="27"/>
  <c r="CE95" i="27"/>
  <c r="CC95" i="27"/>
  <c r="CA95" i="27"/>
  <c r="BY95" i="27"/>
  <c r="BW95" i="27"/>
  <c r="BV95" i="27"/>
  <c r="BU95" i="27"/>
  <c r="BT95" i="27"/>
  <c r="BS95" i="27"/>
  <c r="BR95" i="27"/>
  <c r="BQ95" i="27"/>
  <c r="BP95" i="27"/>
  <c r="BO95" i="27"/>
  <c r="BN95" i="27"/>
  <c r="BM95" i="27"/>
  <c r="BL95" i="27"/>
  <c r="BK95" i="27"/>
  <c r="BJ95" i="27"/>
  <c r="BH95" i="27"/>
  <c r="BG95" i="27"/>
  <c r="BI95" i="27" s="1"/>
  <c r="AF95" i="27"/>
  <c r="CE94" i="27"/>
  <c r="CC94" i="27"/>
  <c r="CA94" i="27"/>
  <c r="BY94" i="27"/>
  <c r="BW94" i="27"/>
  <c r="BV94" i="27"/>
  <c r="BU94" i="27"/>
  <c r="BT94" i="27"/>
  <c r="BS94" i="27"/>
  <c r="BR94" i="27"/>
  <c r="BQ94" i="27"/>
  <c r="BP94" i="27"/>
  <c r="BO94" i="27"/>
  <c r="BN94" i="27"/>
  <c r="BM94" i="27"/>
  <c r="BL94" i="27"/>
  <c r="BK94" i="27"/>
  <c r="BJ94" i="27"/>
  <c r="BH94" i="27"/>
  <c r="BI94" i="27" s="1"/>
  <c r="BG94" i="27"/>
  <c r="AF94" i="27"/>
  <c r="CE93" i="27"/>
  <c r="CC93" i="27"/>
  <c r="CA93" i="27"/>
  <c r="BY93" i="27"/>
  <c r="BW93" i="27"/>
  <c r="BV93" i="27"/>
  <c r="BU93" i="27"/>
  <c r="BT93" i="27"/>
  <c r="BS93" i="27"/>
  <c r="BR93" i="27"/>
  <c r="BQ93" i="27"/>
  <c r="BP93" i="27"/>
  <c r="BO93" i="27"/>
  <c r="BN93" i="27"/>
  <c r="BM93" i="27"/>
  <c r="BL93" i="27"/>
  <c r="BK93" i="27"/>
  <c r="BJ93" i="27"/>
  <c r="BH93" i="27"/>
  <c r="BG93" i="27"/>
  <c r="BI93" i="27" s="1"/>
  <c r="AF93" i="27"/>
  <c r="CE92" i="27"/>
  <c r="CC92" i="27"/>
  <c r="CA92" i="27"/>
  <c r="BY92" i="27"/>
  <c r="BW92" i="27"/>
  <c r="BV92" i="27"/>
  <c r="BU92" i="27"/>
  <c r="BT92" i="27"/>
  <c r="BS92" i="27"/>
  <c r="BR92" i="27"/>
  <c r="BQ92" i="27"/>
  <c r="BP92" i="27"/>
  <c r="BO92" i="27"/>
  <c r="BN92" i="27"/>
  <c r="BM92" i="27"/>
  <c r="BL92" i="27"/>
  <c r="BK92" i="27"/>
  <c r="BJ92" i="27"/>
  <c r="BH92" i="27"/>
  <c r="BG92" i="27"/>
  <c r="BI92" i="27" s="1"/>
  <c r="AF92" i="27"/>
  <c r="CE91" i="27"/>
  <c r="CC91" i="27"/>
  <c r="CA91" i="27"/>
  <c r="BY91" i="27"/>
  <c r="BW91" i="27"/>
  <c r="BV91" i="27"/>
  <c r="BU91" i="27"/>
  <c r="BT91" i="27"/>
  <c r="BS91" i="27"/>
  <c r="BR91" i="27"/>
  <c r="BQ91" i="27"/>
  <c r="BP91" i="27"/>
  <c r="BO91" i="27"/>
  <c r="BN91" i="27"/>
  <c r="BM91" i="27"/>
  <c r="BL91" i="27"/>
  <c r="BK91" i="27"/>
  <c r="BJ91" i="27"/>
  <c r="BH91" i="27"/>
  <c r="BG91" i="27"/>
  <c r="BI91" i="27" s="1"/>
  <c r="AF91" i="27"/>
  <c r="CE90" i="27"/>
  <c r="CC90" i="27"/>
  <c r="CA90" i="27"/>
  <c r="BY90" i="27"/>
  <c r="BW90" i="27"/>
  <c r="BV90" i="27"/>
  <c r="BU90" i="27"/>
  <c r="BT90" i="27"/>
  <c r="BS90" i="27"/>
  <c r="BR90" i="27"/>
  <c r="BQ90" i="27"/>
  <c r="BP90" i="27"/>
  <c r="BO90" i="27"/>
  <c r="BN90" i="27"/>
  <c r="BM90" i="27"/>
  <c r="BL90" i="27"/>
  <c r="BK90" i="27"/>
  <c r="BJ90" i="27"/>
  <c r="BH90" i="27"/>
  <c r="BG90" i="27"/>
  <c r="AF90" i="27"/>
  <c r="CE89" i="27"/>
  <c r="CC89" i="27"/>
  <c r="CA89" i="27"/>
  <c r="BY89" i="27"/>
  <c r="BW89" i="27"/>
  <c r="BV89" i="27"/>
  <c r="BU89" i="27"/>
  <c r="BT89" i="27"/>
  <c r="BS89" i="27"/>
  <c r="BR89" i="27"/>
  <c r="BQ89" i="27"/>
  <c r="BP89" i="27"/>
  <c r="BO89" i="27"/>
  <c r="BN89" i="27"/>
  <c r="BM89" i="27"/>
  <c r="BL89" i="27"/>
  <c r="BK89" i="27"/>
  <c r="BJ89" i="27"/>
  <c r="BH89" i="27"/>
  <c r="BG89" i="27"/>
  <c r="BI89" i="27" s="1"/>
  <c r="AF89" i="27"/>
  <c r="CE88" i="27"/>
  <c r="CC88" i="27"/>
  <c r="CA88" i="27"/>
  <c r="BY88" i="27"/>
  <c r="BW88" i="27"/>
  <c r="BV88" i="27"/>
  <c r="BU88" i="27"/>
  <c r="BT88" i="27"/>
  <c r="BS88" i="27"/>
  <c r="BR88" i="27"/>
  <c r="BQ88" i="27"/>
  <c r="BP88" i="27"/>
  <c r="BO88" i="27"/>
  <c r="BN88" i="27"/>
  <c r="BM88" i="27"/>
  <c r="BL88" i="27"/>
  <c r="BK88" i="27"/>
  <c r="BJ88" i="27"/>
  <c r="BH88" i="27"/>
  <c r="BG88" i="27"/>
  <c r="AF88" i="27"/>
  <c r="CE87" i="27"/>
  <c r="CC87" i="27"/>
  <c r="CA87" i="27"/>
  <c r="BY87" i="27"/>
  <c r="BW87" i="27"/>
  <c r="BV87" i="27"/>
  <c r="BU87" i="27"/>
  <c r="BT87" i="27"/>
  <c r="BS87" i="27"/>
  <c r="BR87" i="27"/>
  <c r="BQ87" i="27"/>
  <c r="BP87" i="27"/>
  <c r="BO87" i="27"/>
  <c r="BN87" i="27"/>
  <c r="BM87" i="27"/>
  <c r="BL87" i="27"/>
  <c r="BK87" i="27"/>
  <c r="BJ87" i="27"/>
  <c r="BH87" i="27"/>
  <c r="BG87" i="27"/>
  <c r="BI87" i="27" s="1"/>
  <c r="AF87" i="27"/>
  <c r="CE86" i="27"/>
  <c r="CC86" i="27"/>
  <c r="CA86" i="27"/>
  <c r="BY86" i="27"/>
  <c r="BW86" i="27"/>
  <c r="BV86" i="27"/>
  <c r="BU86" i="27"/>
  <c r="BT86" i="27"/>
  <c r="BS86" i="27"/>
  <c r="BR86" i="27"/>
  <c r="BQ86" i="27"/>
  <c r="BP86" i="27"/>
  <c r="BO86" i="27"/>
  <c r="BN86" i="27"/>
  <c r="BM86" i="27"/>
  <c r="BL86" i="27"/>
  <c r="BK86" i="27"/>
  <c r="BJ86" i="27"/>
  <c r="BH86" i="27"/>
  <c r="BG86" i="27"/>
  <c r="AF86" i="27"/>
  <c r="CE85" i="27"/>
  <c r="CC85" i="27"/>
  <c r="CA85" i="27"/>
  <c r="BY85" i="27"/>
  <c r="BW85" i="27"/>
  <c r="BV85" i="27"/>
  <c r="BU85" i="27"/>
  <c r="BT85" i="27"/>
  <c r="BS85" i="27"/>
  <c r="BR85" i="27"/>
  <c r="BQ85" i="27"/>
  <c r="BP85" i="27"/>
  <c r="BO85" i="27"/>
  <c r="BN85" i="27"/>
  <c r="BM85" i="27"/>
  <c r="BL85" i="27"/>
  <c r="BK85" i="27"/>
  <c r="BJ85" i="27"/>
  <c r="BH85" i="27"/>
  <c r="BG85" i="27"/>
  <c r="AF85" i="27"/>
  <c r="CE84" i="27"/>
  <c r="CC84" i="27"/>
  <c r="CA84" i="27"/>
  <c r="BY84" i="27"/>
  <c r="BW84" i="27"/>
  <c r="BV84" i="27"/>
  <c r="BU84" i="27"/>
  <c r="BT84" i="27"/>
  <c r="BS84" i="27"/>
  <c r="BR84" i="27"/>
  <c r="BQ84" i="27"/>
  <c r="BP84" i="27"/>
  <c r="BO84" i="27"/>
  <c r="BN84" i="27"/>
  <c r="BM84" i="27"/>
  <c r="BL84" i="27"/>
  <c r="BK84" i="27"/>
  <c r="BJ84" i="27"/>
  <c r="BH84" i="27"/>
  <c r="BG84" i="27"/>
  <c r="BI84" i="27" s="1"/>
  <c r="AF84" i="27"/>
  <c r="CE83" i="27"/>
  <c r="CC83" i="27"/>
  <c r="CA83" i="27"/>
  <c r="BY83" i="27"/>
  <c r="BW83" i="27"/>
  <c r="BV83" i="27"/>
  <c r="BU83" i="27"/>
  <c r="BT83" i="27"/>
  <c r="BS83" i="27"/>
  <c r="BR83" i="27"/>
  <c r="BQ83" i="27"/>
  <c r="BP83" i="27"/>
  <c r="BO83" i="27"/>
  <c r="BN83" i="27"/>
  <c r="BM83" i="27"/>
  <c r="BL83" i="27"/>
  <c r="BK83" i="27"/>
  <c r="BJ83" i="27"/>
  <c r="BH83" i="27"/>
  <c r="BG83" i="27"/>
  <c r="AF83" i="27"/>
  <c r="CE82" i="27"/>
  <c r="CC82" i="27"/>
  <c r="CA82" i="27"/>
  <c r="BY82" i="27"/>
  <c r="BW82" i="27"/>
  <c r="BV82" i="27"/>
  <c r="BU82" i="27"/>
  <c r="BT82" i="27"/>
  <c r="BS82" i="27"/>
  <c r="BR82" i="27"/>
  <c r="BQ82" i="27"/>
  <c r="BP82" i="27"/>
  <c r="BO82" i="27"/>
  <c r="BN82" i="27"/>
  <c r="BM82" i="27"/>
  <c r="BL82" i="27"/>
  <c r="BK82" i="27"/>
  <c r="BJ82" i="27"/>
  <c r="BH82" i="27"/>
  <c r="BG82" i="27"/>
  <c r="AF82" i="27"/>
  <c r="CE81" i="27"/>
  <c r="CC81" i="27"/>
  <c r="CA81" i="27"/>
  <c r="BY81" i="27"/>
  <c r="BW81" i="27"/>
  <c r="BV81" i="27"/>
  <c r="BU81" i="27"/>
  <c r="BT81" i="27"/>
  <c r="BS81" i="27"/>
  <c r="BR81" i="27"/>
  <c r="BQ81" i="27"/>
  <c r="BP81" i="27"/>
  <c r="BO81" i="27"/>
  <c r="BN81" i="27"/>
  <c r="BM81" i="27"/>
  <c r="BL81" i="27"/>
  <c r="BK81" i="27"/>
  <c r="BJ81" i="27"/>
  <c r="BH81" i="27"/>
  <c r="BG81" i="27"/>
  <c r="BI81" i="27" s="1"/>
  <c r="AF81" i="27"/>
  <c r="CE80" i="27"/>
  <c r="CC80" i="27"/>
  <c r="CA80" i="27"/>
  <c r="BY80" i="27"/>
  <c r="BW80" i="27"/>
  <c r="BV80" i="27"/>
  <c r="BU80" i="27"/>
  <c r="BT80" i="27"/>
  <c r="BS80" i="27"/>
  <c r="BR80" i="27"/>
  <c r="BQ80" i="27"/>
  <c r="BP80" i="27"/>
  <c r="BO80" i="27"/>
  <c r="BN80" i="27"/>
  <c r="BM80" i="27"/>
  <c r="BL80" i="27"/>
  <c r="BK80" i="27"/>
  <c r="BJ80" i="27"/>
  <c r="BH80" i="27"/>
  <c r="BG80" i="27"/>
  <c r="BI80" i="27" s="1"/>
  <c r="AF80" i="27"/>
  <c r="CE79" i="27"/>
  <c r="CC79" i="27"/>
  <c r="CA79" i="27"/>
  <c r="BY79" i="27"/>
  <c r="BW79" i="27"/>
  <c r="BV79" i="27"/>
  <c r="BU79" i="27"/>
  <c r="BT79" i="27"/>
  <c r="BS79" i="27"/>
  <c r="BR79" i="27"/>
  <c r="BQ79" i="27"/>
  <c r="BP79" i="27"/>
  <c r="BO79" i="27"/>
  <c r="BN79" i="27"/>
  <c r="BM79" i="27"/>
  <c r="BL79" i="27"/>
  <c r="BK79" i="27"/>
  <c r="BJ79" i="27"/>
  <c r="BH79" i="27"/>
  <c r="BG79" i="27"/>
  <c r="BI79" i="27" s="1"/>
  <c r="AF79" i="27"/>
  <c r="CE78" i="27"/>
  <c r="CC78" i="27"/>
  <c r="CA78" i="27"/>
  <c r="BY78" i="27"/>
  <c r="BW78" i="27"/>
  <c r="BV78" i="27"/>
  <c r="BU78" i="27"/>
  <c r="BT78" i="27"/>
  <c r="BS78" i="27"/>
  <c r="BR78" i="27"/>
  <c r="BQ78" i="27"/>
  <c r="BP78" i="27"/>
  <c r="BO78" i="27"/>
  <c r="BN78" i="27"/>
  <c r="BM78" i="27"/>
  <c r="BL78" i="27"/>
  <c r="BK78" i="27"/>
  <c r="BJ78" i="27"/>
  <c r="BH78" i="27"/>
  <c r="BG78" i="27"/>
  <c r="AF78" i="27"/>
  <c r="CE77" i="27"/>
  <c r="CC77" i="27"/>
  <c r="CA77" i="27"/>
  <c r="BY77" i="27"/>
  <c r="BW77" i="27"/>
  <c r="BV77" i="27"/>
  <c r="BU77" i="27"/>
  <c r="BT77" i="27"/>
  <c r="BS77" i="27"/>
  <c r="BR77" i="27"/>
  <c r="BQ77" i="27"/>
  <c r="BP77" i="27"/>
  <c r="BO77" i="27"/>
  <c r="BN77" i="27"/>
  <c r="BM77" i="27"/>
  <c r="BL77" i="27"/>
  <c r="BK77" i="27"/>
  <c r="BJ77" i="27"/>
  <c r="BH77" i="27"/>
  <c r="BG77" i="27"/>
  <c r="AF77" i="27"/>
  <c r="CE76" i="27"/>
  <c r="CC76" i="27"/>
  <c r="CA76" i="27"/>
  <c r="BY76" i="27"/>
  <c r="BW76" i="27"/>
  <c r="BV76" i="27"/>
  <c r="BU76" i="27"/>
  <c r="BT76" i="27"/>
  <c r="BS76" i="27"/>
  <c r="BR76" i="27"/>
  <c r="BQ76" i="27"/>
  <c r="BP76" i="27"/>
  <c r="BO76" i="27"/>
  <c r="BN76" i="27"/>
  <c r="BM76" i="27"/>
  <c r="BL76" i="27"/>
  <c r="BK76" i="27"/>
  <c r="BJ76" i="27"/>
  <c r="BH76" i="27"/>
  <c r="BG76" i="27"/>
  <c r="BI76" i="27" s="1"/>
  <c r="AF76" i="27"/>
  <c r="CE75" i="27"/>
  <c r="CC75" i="27"/>
  <c r="CA75" i="27"/>
  <c r="BY75" i="27"/>
  <c r="BW75" i="27"/>
  <c r="BV75" i="27"/>
  <c r="BU75" i="27"/>
  <c r="BT75" i="27"/>
  <c r="BS75" i="27"/>
  <c r="BR75" i="27"/>
  <c r="BQ75" i="27"/>
  <c r="BP75" i="27"/>
  <c r="BO75" i="27"/>
  <c r="BN75" i="27"/>
  <c r="BM75" i="27"/>
  <c r="BL75" i="27"/>
  <c r="BK75" i="27"/>
  <c r="BJ75" i="27"/>
  <c r="BH75" i="27"/>
  <c r="BI75" i="27" s="1"/>
  <c r="BG75" i="27"/>
  <c r="AF75" i="27"/>
  <c r="CE74" i="27"/>
  <c r="CC74" i="27"/>
  <c r="CA74" i="27"/>
  <c r="BY74" i="27"/>
  <c r="BW74" i="27"/>
  <c r="BV74" i="27"/>
  <c r="BU74" i="27"/>
  <c r="BT74" i="27"/>
  <c r="BS74" i="27"/>
  <c r="BR74" i="27"/>
  <c r="BQ74" i="27"/>
  <c r="BP74" i="27"/>
  <c r="BO74" i="27"/>
  <c r="BN74" i="27"/>
  <c r="BM74" i="27"/>
  <c r="BL74" i="27"/>
  <c r="BK74" i="27"/>
  <c r="BJ74" i="27"/>
  <c r="BH74" i="27"/>
  <c r="BG74" i="27"/>
  <c r="AF74" i="27"/>
  <c r="CE73" i="27"/>
  <c r="CC73" i="27"/>
  <c r="CA73" i="27"/>
  <c r="BY73" i="27"/>
  <c r="BW73" i="27"/>
  <c r="BV73" i="27"/>
  <c r="BU73" i="27"/>
  <c r="BT73" i="27"/>
  <c r="BS73" i="27"/>
  <c r="BR73" i="27"/>
  <c r="BQ73" i="27"/>
  <c r="BP73" i="27"/>
  <c r="BO73" i="27"/>
  <c r="BN73" i="27"/>
  <c r="BM73" i="27"/>
  <c r="BL73" i="27"/>
  <c r="BK73" i="27"/>
  <c r="BJ73" i="27"/>
  <c r="BH73" i="27"/>
  <c r="BG73" i="27"/>
  <c r="BI73" i="27" s="1"/>
  <c r="AF73" i="27"/>
  <c r="CE72" i="27"/>
  <c r="CC72" i="27"/>
  <c r="CA72" i="27"/>
  <c r="BY72" i="27"/>
  <c r="BW72" i="27"/>
  <c r="BV72" i="27"/>
  <c r="BU72" i="27"/>
  <c r="BT72" i="27"/>
  <c r="BS72" i="27"/>
  <c r="BR72" i="27"/>
  <c r="BQ72" i="27"/>
  <c r="BP72" i="27"/>
  <c r="BO72" i="27"/>
  <c r="BN72" i="27"/>
  <c r="BM72" i="27"/>
  <c r="BL72" i="27"/>
  <c r="BK72" i="27"/>
  <c r="BJ72" i="27"/>
  <c r="BH72" i="27"/>
  <c r="BG72" i="27"/>
  <c r="BI72" i="27" s="1"/>
  <c r="AF72" i="27"/>
  <c r="CE71" i="27"/>
  <c r="CC71" i="27"/>
  <c r="CA71" i="27"/>
  <c r="BY71" i="27"/>
  <c r="BW71" i="27"/>
  <c r="BV71" i="27"/>
  <c r="BU71" i="27"/>
  <c r="BT71" i="27"/>
  <c r="BS71" i="27"/>
  <c r="BR71" i="27"/>
  <c r="BQ71" i="27"/>
  <c r="BP71" i="27"/>
  <c r="BO71" i="27"/>
  <c r="BN71" i="27"/>
  <c r="BM71" i="27"/>
  <c r="BL71" i="27"/>
  <c r="BK71" i="27"/>
  <c r="BJ71" i="27"/>
  <c r="BH71" i="27"/>
  <c r="BG71" i="27"/>
  <c r="BI71" i="27" s="1"/>
  <c r="AF71" i="27"/>
  <c r="CE70" i="27"/>
  <c r="CC70" i="27"/>
  <c r="CA70" i="27"/>
  <c r="BY70" i="27"/>
  <c r="BW70" i="27"/>
  <c r="BV70" i="27"/>
  <c r="BU70" i="27"/>
  <c r="BT70" i="27"/>
  <c r="BS70" i="27"/>
  <c r="BR70" i="27"/>
  <c r="BQ70" i="27"/>
  <c r="BP70" i="27"/>
  <c r="BO70" i="27"/>
  <c r="BN70" i="27"/>
  <c r="BM70" i="27"/>
  <c r="BL70" i="27"/>
  <c r="BK70" i="27"/>
  <c r="BJ70" i="27"/>
  <c r="BH70" i="27"/>
  <c r="BG70" i="27"/>
  <c r="AF70" i="27"/>
  <c r="CE69" i="27"/>
  <c r="CC69" i="27"/>
  <c r="CA69" i="27"/>
  <c r="BY69" i="27"/>
  <c r="BW69" i="27"/>
  <c r="BV69" i="27"/>
  <c r="BU69" i="27"/>
  <c r="BT69" i="27"/>
  <c r="BS69" i="27"/>
  <c r="BR69" i="27"/>
  <c r="BQ69" i="27"/>
  <c r="BP69" i="27"/>
  <c r="BO69" i="27"/>
  <c r="BN69" i="27"/>
  <c r="BM69" i="27"/>
  <c r="BL69" i="27"/>
  <c r="BK69" i="27"/>
  <c r="BJ69" i="27"/>
  <c r="BH69" i="27"/>
  <c r="BG69" i="27"/>
  <c r="AF69" i="27"/>
  <c r="CE68" i="27"/>
  <c r="CC68" i="27"/>
  <c r="CA68" i="27"/>
  <c r="BY68" i="27"/>
  <c r="BW68" i="27"/>
  <c r="BV68" i="27"/>
  <c r="BU68" i="27"/>
  <c r="BT68" i="27"/>
  <c r="BS68" i="27"/>
  <c r="BR68" i="27"/>
  <c r="BQ68" i="27"/>
  <c r="BP68" i="27"/>
  <c r="BO68" i="27"/>
  <c r="BN68" i="27"/>
  <c r="BM68" i="27"/>
  <c r="BL68" i="27"/>
  <c r="BK68" i="27"/>
  <c r="BJ68" i="27"/>
  <c r="BH68" i="27"/>
  <c r="BG68" i="27"/>
  <c r="AF68" i="27"/>
  <c r="CE67" i="27"/>
  <c r="CC67" i="27"/>
  <c r="CA67" i="27"/>
  <c r="BY67" i="27"/>
  <c r="BW67" i="27"/>
  <c r="BV67" i="27"/>
  <c r="BU67" i="27"/>
  <c r="BT67" i="27"/>
  <c r="BS67" i="27"/>
  <c r="BR67" i="27"/>
  <c r="BQ67" i="27"/>
  <c r="BP67" i="27"/>
  <c r="BO67" i="27"/>
  <c r="BN67" i="27"/>
  <c r="BM67" i="27"/>
  <c r="BL67" i="27"/>
  <c r="BK67" i="27"/>
  <c r="BJ67" i="27"/>
  <c r="BH67" i="27"/>
  <c r="BG67" i="27"/>
  <c r="AF67" i="27"/>
  <c r="CE66" i="27"/>
  <c r="CC66" i="27"/>
  <c r="CA66" i="27"/>
  <c r="BY66" i="27"/>
  <c r="BW66" i="27"/>
  <c r="BV66" i="27"/>
  <c r="BU66" i="27"/>
  <c r="BT66" i="27"/>
  <c r="BS66" i="27"/>
  <c r="BR66" i="27"/>
  <c r="BQ66" i="27"/>
  <c r="BP66" i="27"/>
  <c r="BO66" i="27"/>
  <c r="BN66" i="27"/>
  <c r="BM66" i="27"/>
  <c r="BL66" i="27"/>
  <c r="BK66" i="27"/>
  <c r="BJ66" i="27"/>
  <c r="BH66" i="27"/>
  <c r="BG66" i="27"/>
  <c r="AF66" i="27"/>
  <c r="CE65" i="27"/>
  <c r="CC65" i="27"/>
  <c r="CA65" i="27"/>
  <c r="BY65" i="27"/>
  <c r="BW65" i="27"/>
  <c r="BV65" i="27"/>
  <c r="BU65" i="27"/>
  <c r="BT65" i="27"/>
  <c r="BS65" i="27"/>
  <c r="BR65" i="27"/>
  <c r="BQ65" i="27"/>
  <c r="BP65" i="27"/>
  <c r="BO65" i="27"/>
  <c r="BN65" i="27"/>
  <c r="BM65" i="27"/>
  <c r="BL65" i="27"/>
  <c r="BK65" i="27"/>
  <c r="BJ65" i="27"/>
  <c r="BH65" i="27"/>
  <c r="BG65" i="27"/>
  <c r="BI65" i="27" s="1"/>
  <c r="AF65" i="27"/>
  <c r="CE64" i="27"/>
  <c r="CC64" i="27"/>
  <c r="CA64" i="27"/>
  <c r="BY64" i="27"/>
  <c r="BW64" i="27"/>
  <c r="BV64" i="27"/>
  <c r="BU64" i="27"/>
  <c r="BT64" i="27"/>
  <c r="BS64" i="27"/>
  <c r="BR64" i="27"/>
  <c r="BQ64" i="27"/>
  <c r="BP64" i="27"/>
  <c r="BO64" i="27"/>
  <c r="BN64" i="27"/>
  <c r="BM64" i="27"/>
  <c r="BL64" i="27"/>
  <c r="BK64" i="27"/>
  <c r="BJ64" i="27"/>
  <c r="BH64" i="27"/>
  <c r="BG64" i="27"/>
  <c r="AF64" i="27"/>
  <c r="CE63" i="27"/>
  <c r="CC63" i="27"/>
  <c r="CA63" i="27"/>
  <c r="BY63" i="27"/>
  <c r="BW63" i="27"/>
  <c r="BV63" i="27"/>
  <c r="BU63" i="27"/>
  <c r="BT63" i="27"/>
  <c r="BS63" i="27"/>
  <c r="BR63" i="27"/>
  <c r="BQ63" i="27"/>
  <c r="BP63" i="27"/>
  <c r="BO63" i="27"/>
  <c r="BN63" i="27"/>
  <c r="BM63" i="27"/>
  <c r="BL63" i="27"/>
  <c r="BK63" i="27"/>
  <c r="BJ63" i="27"/>
  <c r="BH63" i="27"/>
  <c r="BG63" i="27"/>
  <c r="BI63" i="27" s="1"/>
  <c r="AF63" i="27"/>
  <c r="CE62" i="27"/>
  <c r="CC62" i="27"/>
  <c r="CA62" i="27"/>
  <c r="BY62" i="27"/>
  <c r="BW62" i="27"/>
  <c r="BV62" i="27"/>
  <c r="BU62" i="27"/>
  <c r="BT62" i="27"/>
  <c r="BS62" i="27"/>
  <c r="BR62" i="27"/>
  <c r="BQ62" i="27"/>
  <c r="BP62" i="27"/>
  <c r="BO62" i="27"/>
  <c r="BN62" i="27"/>
  <c r="BM62" i="27"/>
  <c r="BL62" i="27"/>
  <c r="BK62" i="27"/>
  <c r="BJ62" i="27"/>
  <c r="BH62" i="27"/>
  <c r="BG62" i="27"/>
  <c r="AF62" i="27"/>
  <c r="CE61" i="27"/>
  <c r="CC61" i="27"/>
  <c r="CA61" i="27"/>
  <c r="BY61" i="27"/>
  <c r="BW61" i="27"/>
  <c r="BV61" i="27"/>
  <c r="BU61" i="27"/>
  <c r="BT61" i="27"/>
  <c r="BS61" i="27"/>
  <c r="BR61" i="27"/>
  <c r="BQ61" i="27"/>
  <c r="BP61" i="27"/>
  <c r="BO61" i="27"/>
  <c r="BN61" i="27"/>
  <c r="BM61" i="27"/>
  <c r="BL61" i="27"/>
  <c r="BK61" i="27"/>
  <c r="BJ61" i="27"/>
  <c r="BH61" i="27"/>
  <c r="BG61" i="27"/>
  <c r="AF61" i="27"/>
  <c r="CE60" i="27"/>
  <c r="CC60" i="27"/>
  <c r="CA60" i="27"/>
  <c r="BY60" i="27"/>
  <c r="BW60" i="27"/>
  <c r="BV60" i="27"/>
  <c r="BU60" i="27"/>
  <c r="BT60" i="27"/>
  <c r="BS60" i="27"/>
  <c r="BR60" i="27"/>
  <c r="BQ60" i="27"/>
  <c r="BP60" i="27"/>
  <c r="BO60" i="27"/>
  <c r="BN60" i="27"/>
  <c r="BM60" i="27"/>
  <c r="BL60" i="27"/>
  <c r="BK60" i="27"/>
  <c r="BJ60" i="27"/>
  <c r="BH60" i="27"/>
  <c r="BG60" i="27"/>
  <c r="AF60" i="27"/>
  <c r="CE59" i="27"/>
  <c r="CC59" i="27"/>
  <c r="CA59" i="27"/>
  <c r="BY59" i="27"/>
  <c r="BW59" i="27"/>
  <c r="BV59" i="27"/>
  <c r="BU59" i="27"/>
  <c r="BT59" i="27"/>
  <c r="BS59" i="27"/>
  <c r="BR59" i="27"/>
  <c r="BQ59" i="27"/>
  <c r="BP59" i="27"/>
  <c r="BO59" i="27"/>
  <c r="BN59" i="27"/>
  <c r="BM59" i="27"/>
  <c r="BL59" i="27"/>
  <c r="BK59" i="27"/>
  <c r="BJ59" i="27"/>
  <c r="BH59" i="27"/>
  <c r="BG59" i="27"/>
  <c r="AF59" i="27"/>
  <c r="CE58" i="27"/>
  <c r="CC58" i="27"/>
  <c r="CA58" i="27"/>
  <c r="BY58" i="27"/>
  <c r="BW58" i="27"/>
  <c r="BV58" i="27"/>
  <c r="BU58" i="27"/>
  <c r="BT58" i="27"/>
  <c r="BS58" i="27"/>
  <c r="BR58" i="27"/>
  <c r="BQ58" i="27"/>
  <c r="BP58" i="27"/>
  <c r="BO58" i="27"/>
  <c r="BN58" i="27"/>
  <c r="BM58" i="27"/>
  <c r="BL58" i="27"/>
  <c r="BK58" i="27"/>
  <c r="BJ58" i="27"/>
  <c r="BH58" i="27"/>
  <c r="BG58" i="27"/>
  <c r="AF58" i="27"/>
  <c r="CE57" i="27"/>
  <c r="CC57" i="27"/>
  <c r="CA57" i="27"/>
  <c r="BY57" i="27"/>
  <c r="BW57" i="27"/>
  <c r="BV57" i="27"/>
  <c r="BU57" i="27"/>
  <c r="BT57" i="27"/>
  <c r="BS57" i="27"/>
  <c r="BR57" i="27"/>
  <c r="BQ57" i="27"/>
  <c r="BP57" i="27"/>
  <c r="BO57" i="27"/>
  <c r="BN57" i="27"/>
  <c r="BM57" i="27"/>
  <c r="BL57" i="27"/>
  <c r="BK57" i="27"/>
  <c r="BJ57" i="27"/>
  <c r="BH57" i="27"/>
  <c r="BG57" i="27"/>
  <c r="BI57" i="27" s="1"/>
  <c r="AF57" i="27"/>
  <c r="CE56" i="27"/>
  <c r="CC56" i="27"/>
  <c r="CA56" i="27"/>
  <c r="BY56" i="27"/>
  <c r="BW56" i="27"/>
  <c r="BV56" i="27"/>
  <c r="BU56" i="27"/>
  <c r="BT56" i="27"/>
  <c r="BS56" i="27"/>
  <c r="BR56" i="27"/>
  <c r="BQ56" i="27"/>
  <c r="BP56" i="27"/>
  <c r="BO56" i="27"/>
  <c r="BN56" i="27"/>
  <c r="BM56" i="27"/>
  <c r="BL56" i="27"/>
  <c r="BK56" i="27"/>
  <c r="BJ56" i="27"/>
  <c r="BH56" i="27"/>
  <c r="BG56" i="27"/>
  <c r="AF56" i="27"/>
  <c r="CE55" i="27"/>
  <c r="CC55" i="27"/>
  <c r="CA55" i="27"/>
  <c r="BY55" i="27"/>
  <c r="BW55" i="27"/>
  <c r="BV55" i="27"/>
  <c r="BU55" i="27"/>
  <c r="BT55" i="27"/>
  <c r="BS55" i="27"/>
  <c r="BR55" i="27"/>
  <c r="BQ55" i="27"/>
  <c r="BP55" i="27"/>
  <c r="BO55" i="27"/>
  <c r="BN55" i="27"/>
  <c r="BM55" i="27"/>
  <c r="BL55" i="27"/>
  <c r="BK55" i="27"/>
  <c r="BJ55" i="27"/>
  <c r="BH55" i="27"/>
  <c r="BG55" i="27"/>
  <c r="BI55" i="27" s="1"/>
  <c r="AF55" i="27"/>
  <c r="CE54" i="27"/>
  <c r="CC54" i="27"/>
  <c r="CA54" i="27"/>
  <c r="BY54" i="27"/>
  <c r="BW54" i="27"/>
  <c r="BV54" i="27"/>
  <c r="BU54" i="27"/>
  <c r="BT54" i="27"/>
  <c r="BS54" i="27"/>
  <c r="BR54" i="27"/>
  <c r="BQ54" i="27"/>
  <c r="BP54" i="27"/>
  <c r="BO54" i="27"/>
  <c r="BN54" i="27"/>
  <c r="BM54" i="27"/>
  <c r="BL54" i="27"/>
  <c r="BK54" i="27"/>
  <c r="BJ54" i="27"/>
  <c r="BH54" i="27"/>
  <c r="BG54" i="27"/>
  <c r="AF54" i="27"/>
  <c r="CE53" i="27"/>
  <c r="CC53" i="27"/>
  <c r="CA53" i="27"/>
  <c r="BY53" i="27"/>
  <c r="BW53" i="27"/>
  <c r="BV53" i="27"/>
  <c r="BU53" i="27"/>
  <c r="BT53" i="27"/>
  <c r="BS53" i="27"/>
  <c r="BR53" i="27"/>
  <c r="BQ53" i="27"/>
  <c r="BP53" i="27"/>
  <c r="BO53" i="27"/>
  <c r="BN53" i="27"/>
  <c r="BM53" i="27"/>
  <c r="BL53" i="27"/>
  <c r="BK53" i="27"/>
  <c r="BJ53" i="27"/>
  <c r="BH53" i="27"/>
  <c r="BG53" i="27"/>
  <c r="AF53" i="27"/>
  <c r="CE52" i="27"/>
  <c r="CC52" i="27"/>
  <c r="CA52" i="27"/>
  <c r="BY52" i="27"/>
  <c r="BW52" i="27"/>
  <c r="BV52" i="27"/>
  <c r="BU52" i="27"/>
  <c r="BT52" i="27"/>
  <c r="BS52" i="27"/>
  <c r="BR52" i="27"/>
  <c r="BQ52" i="27"/>
  <c r="BP52" i="27"/>
  <c r="BO52" i="27"/>
  <c r="BN52" i="27"/>
  <c r="BM52" i="27"/>
  <c r="BL52" i="27"/>
  <c r="BK52" i="27"/>
  <c r="BJ52" i="27"/>
  <c r="BH52" i="27"/>
  <c r="BG52" i="27"/>
  <c r="AF52" i="27"/>
  <c r="CE51" i="27"/>
  <c r="CC51" i="27"/>
  <c r="CA51" i="27"/>
  <c r="BY51" i="27"/>
  <c r="BW51" i="27"/>
  <c r="BV51" i="27"/>
  <c r="BU51" i="27"/>
  <c r="BT51" i="27"/>
  <c r="BS51" i="27"/>
  <c r="BR51" i="27"/>
  <c r="BQ51" i="27"/>
  <c r="BP51" i="27"/>
  <c r="BO51" i="27"/>
  <c r="BN51" i="27"/>
  <c r="BM51" i="27"/>
  <c r="BL51" i="27"/>
  <c r="BK51" i="27"/>
  <c r="BJ51" i="27"/>
  <c r="BH51" i="27"/>
  <c r="BG51" i="27"/>
  <c r="AF51" i="27"/>
  <c r="CE50" i="27"/>
  <c r="CC50" i="27"/>
  <c r="CA50" i="27"/>
  <c r="BY50" i="27"/>
  <c r="BW50" i="27"/>
  <c r="BV50" i="27"/>
  <c r="BU50" i="27"/>
  <c r="BT50" i="27"/>
  <c r="BS50" i="27"/>
  <c r="BR50" i="27"/>
  <c r="BQ50" i="27"/>
  <c r="BP50" i="27"/>
  <c r="BO50" i="27"/>
  <c r="BN50" i="27"/>
  <c r="BM50" i="27"/>
  <c r="BL50" i="27"/>
  <c r="BK50" i="27"/>
  <c r="BJ50" i="27"/>
  <c r="BH50" i="27"/>
  <c r="BG50" i="27"/>
  <c r="AF50" i="27"/>
  <c r="CE49" i="27"/>
  <c r="CC49" i="27"/>
  <c r="CA49" i="27"/>
  <c r="BY49" i="27"/>
  <c r="BW49" i="27"/>
  <c r="BV49" i="27"/>
  <c r="BU49" i="27"/>
  <c r="BT49" i="27"/>
  <c r="BS49" i="27"/>
  <c r="BR49" i="27"/>
  <c r="BQ49" i="27"/>
  <c r="BP49" i="27"/>
  <c r="BO49" i="27"/>
  <c r="BN49" i="27"/>
  <c r="BM49" i="27"/>
  <c r="BL49" i="27"/>
  <c r="BK49" i="27"/>
  <c r="BJ49" i="27"/>
  <c r="BH49" i="27"/>
  <c r="BG49" i="27"/>
  <c r="BI49" i="27" s="1"/>
  <c r="AF49" i="27"/>
  <c r="CE48" i="27"/>
  <c r="CC48" i="27"/>
  <c r="CA48" i="27"/>
  <c r="BY48" i="27"/>
  <c r="BW48" i="27"/>
  <c r="BV48" i="27"/>
  <c r="BU48" i="27"/>
  <c r="BT48" i="27"/>
  <c r="BS48" i="27"/>
  <c r="BR48" i="27"/>
  <c r="BQ48" i="27"/>
  <c r="BP48" i="27"/>
  <c r="BO48" i="27"/>
  <c r="BN48" i="27"/>
  <c r="BM48" i="27"/>
  <c r="BL48" i="27"/>
  <c r="BK48" i="27"/>
  <c r="BJ48" i="27"/>
  <c r="BH48" i="27"/>
  <c r="BG48" i="27"/>
  <c r="AF48" i="27"/>
  <c r="CE47" i="27"/>
  <c r="CC47" i="27"/>
  <c r="CA47" i="27"/>
  <c r="BY47" i="27"/>
  <c r="BW47" i="27"/>
  <c r="BV47" i="27"/>
  <c r="BU47" i="27"/>
  <c r="BT47" i="27"/>
  <c r="BS47" i="27"/>
  <c r="BR47" i="27"/>
  <c r="BQ47" i="27"/>
  <c r="BP47" i="27"/>
  <c r="BO47" i="27"/>
  <c r="BN47" i="27"/>
  <c r="BM47" i="27"/>
  <c r="BL47" i="27"/>
  <c r="BK47" i="27"/>
  <c r="BJ47" i="27"/>
  <c r="BH47" i="27"/>
  <c r="BG47" i="27"/>
  <c r="AF47" i="27"/>
  <c r="CE46" i="27"/>
  <c r="CC46" i="27"/>
  <c r="CA46" i="27"/>
  <c r="BY46" i="27"/>
  <c r="BW46" i="27"/>
  <c r="BV46" i="27"/>
  <c r="BU46" i="27"/>
  <c r="BT46" i="27"/>
  <c r="BS46" i="27"/>
  <c r="BR46" i="27"/>
  <c r="BQ46" i="27"/>
  <c r="BP46" i="27"/>
  <c r="BO46" i="27"/>
  <c r="BN46" i="27"/>
  <c r="BM46" i="27"/>
  <c r="BL46" i="27"/>
  <c r="BK46" i="27"/>
  <c r="BJ46" i="27"/>
  <c r="BH46" i="27"/>
  <c r="BG46" i="27"/>
  <c r="AF46" i="27"/>
  <c r="CE45" i="27"/>
  <c r="CC45" i="27"/>
  <c r="CA45" i="27"/>
  <c r="BY45" i="27"/>
  <c r="BW45" i="27"/>
  <c r="BV45" i="27"/>
  <c r="BU45" i="27"/>
  <c r="BT45" i="27"/>
  <c r="BS45" i="27"/>
  <c r="BR45" i="27"/>
  <c r="BQ45" i="27"/>
  <c r="BP45" i="27"/>
  <c r="BO45" i="27"/>
  <c r="BN45" i="27"/>
  <c r="BM45" i="27"/>
  <c r="BL45" i="27"/>
  <c r="BK45" i="27"/>
  <c r="BJ45" i="27"/>
  <c r="BH45" i="27"/>
  <c r="BG45" i="27"/>
  <c r="AF45" i="27"/>
  <c r="CE44" i="27"/>
  <c r="CC44" i="27"/>
  <c r="CA44" i="27"/>
  <c r="BY44" i="27"/>
  <c r="BW44" i="27"/>
  <c r="BV44" i="27"/>
  <c r="BU44" i="27"/>
  <c r="BT44" i="27"/>
  <c r="BS44" i="27"/>
  <c r="BR44" i="27"/>
  <c r="BQ44" i="27"/>
  <c r="BP44" i="27"/>
  <c r="BO44" i="27"/>
  <c r="BN44" i="27"/>
  <c r="BM44" i="27"/>
  <c r="BL44" i="27"/>
  <c r="BK44" i="27"/>
  <c r="BJ44" i="27"/>
  <c r="BH44" i="27"/>
  <c r="BG44" i="27"/>
  <c r="BI44" i="27" s="1"/>
  <c r="AF44" i="27"/>
  <c r="CE43" i="27"/>
  <c r="CC43" i="27"/>
  <c r="CA43" i="27"/>
  <c r="BY43" i="27"/>
  <c r="BW43" i="27"/>
  <c r="BV43" i="27"/>
  <c r="BU43" i="27"/>
  <c r="BT43" i="27"/>
  <c r="BS43" i="27"/>
  <c r="BR43" i="27"/>
  <c r="BQ43" i="27"/>
  <c r="BP43" i="27"/>
  <c r="BO43" i="27"/>
  <c r="BN43" i="27"/>
  <c r="BM43" i="27"/>
  <c r="BL43" i="27"/>
  <c r="BK43" i="27"/>
  <c r="BJ43" i="27"/>
  <c r="BH43" i="27"/>
  <c r="BG43" i="27"/>
  <c r="AF43" i="27"/>
  <c r="CE42" i="27"/>
  <c r="CC42" i="27"/>
  <c r="CA42" i="27"/>
  <c r="BY42" i="27"/>
  <c r="BW42" i="27"/>
  <c r="BV42" i="27"/>
  <c r="BU42" i="27"/>
  <c r="BT42" i="27"/>
  <c r="BS42" i="27"/>
  <c r="BR42" i="27"/>
  <c r="BQ42" i="27"/>
  <c r="BP42" i="27"/>
  <c r="BO42" i="27"/>
  <c r="BN42" i="27"/>
  <c r="BM42" i="27"/>
  <c r="BL42" i="27"/>
  <c r="BK42" i="27"/>
  <c r="BJ42" i="27"/>
  <c r="BH42" i="27"/>
  <c r="BG42" i="27"/>
  <c r="AF42" i="27"/>
  <c r="CE41" i="27"/>
  <c r="CC41" i="27"/>
  <c r="CA41" i="27"/>
  <c r="BY41" i="27"/>
  <c r="BW41" i="27"/>
  <c r="BV41" i="27"/>
  <c r="BU41" i="27"/>
  <c r="BT41" i="27"/>
  <c r="BS41" i="27"/>
  <c r="BR41" i="27"/>
  <c r="BQ41" i="27"/>
  <c r="BP41" i="27"/>
  <c r="BO41" i="27"/>
  <c r="BN41" i="27"/>
  <c r="BM41" i="27"/>
  <c r="BL41" i="27"/>
  <c r="BK41" i="27"/>
  <c r="BJ41" i="27"/>
  <c r="BH41" i="27"/>
  <c r="BG41" i="27"/>
  <c r="BI41" i="27" s="1"/>
  <c r="AF41" i="27"/>
  <c r="CE40" i="27"/>
  <c r="CC40" i="27"/>
  <c r="CA40" i="27"/>
  <c r="BY40" i="27"/>
  <c r="BW40" i="27"/>
  <c r="BV40" i="27"/>
  <c r="BU40" i="27"/>
  <c r="BT40" i="27"/>
  <c r="BS40" i="27"/>
  <c r="BR40" i="27"/>
  <c r="BQ40" i="27"/>
  <c r="BP40" i="27"/>
  <c r="BO40" i="27"/>
  <c r="BN40" i="27"/>
  <c r="BM40" i="27"/>
  <c r="BL40" i="27"/>
  <c r="BK40" i="27"/>
  <c r="BJ40" i="27"/>
  <c r="BH40" i="27"/>
  <c r="BG40" i="27"/>
  <c r="BI40" i="27" s="1"/>
  <c r="AF40" i="27"/>
  <c r="CE39" i="27"/>
  <c r="CC39" i="27"/>
  <c r="CA39" i="27"/>
  <c r="BY39" i="27"/>
  <c r="BW39" i="27"/>
  <c r="BV39" i="27"/>
  <c r="BU39" i="27"/>
  <c r="BT39" i="27"/>
  <c r="BS39" i="27"/>
  <c r="BR39" i="27"/>
  <c r="BQ39" i="27"/>
  <c r="BP39" i="27"/>
  <c r="BO39" i="27"/>
  <c r="BN39" i="27"/>
  <c r="BM39" i="27"/>
  <c r="BL39" i="27"/>
  <c r="BK39" i="27"/>
  <c r="BJ39" i="27"/>
  <c r="BH39" i="27"/>
  <c r="BG39" i="27"/>
  <c r="AF39" i="27"/>
  <c r="CE38" i="27"/>
  <c r="CC38" i="27"/>
  <c r="CA38" i="27"/>
  <c r="BY38" i="27"/>
  <c r="BW38" i="27"/>
  <c r="BV38" i="27"/>
  <c r="BU38" i="27"/>
  <c r="BT38" i="27"/>
  <c r="BS38" i="27"/>
  <c r="BR38" i="27"/>
  <c r="BQ38" i="27"/>
  <c r="BP38" i="27"/>
  <c r="BO38" i="27"/>
  <c r="BN38" i="27"/>
  <c r="BM38" i="27"/>
  <c r="BL38" i="27"/>
  <c r="BK38" i="27"/>
  <c r="BJ38" i="27"/>
  <c r="BH38" i="27"/>
  <c r="BG38" i="27"/>
  <c r="AF38" i="27"/>
  <c r="CE37" i="27"/>
  <c r="CC37" i="27"/>
  <c r="CA37" i="27"/>
  <c r="BY37" i="27"/>
  <c r="BW37" i="27"/>
  <c r="BV37" i="27"/>
  <c r="BU37" i="27"/>
  <c r="BT37" i="27"/>
  <c r="BS37" i="27"/>
  <c r="BR37" i="27"/>
  <c r="BQ37" i="27"/>
  <c r="BP37" i="27"/>
  <c r="BO37" i="27"/>
  <c r="BN37" i="27"/>
  <c r="BM37" i="27"/>
  <c r="BL37" i="27"/>
  <c r="BK37" i="27"/>
  <c r="BJ37" i="27"/>
  <c r="BH37" i="27"/>
  <c r="BG37" i="27"/>
  <c r="AF37" i="27"/>
  <c r="CE36" i="27"/>
  <c r="CC36" i="27"/>
  <c r="CA36" i="27"/>
  <c r="BY36" i="27"/>
  <c r="BW36" i="27"/>
  <c r="BV36" i="27"/>
  <c r="BU36" i="27"/>
  <c r="BT36" i="27"/>
  <c r="BS36" i="27"/>
  <c r="BR36" i="27"/>
  <c r="BQ36" i="27"/>
  <c r="BP36" i="27"/>
  <c r="BO36" i="27"/>
  <c r="BN36" i="27"/>
  <c r="BM36" i="27"/>
  <c r="BL36" i="27"/>
  <c r="BK36" i="27"/>
  <c r="BJ36" i="27"/>
  <c r="BH36" i="27"/>
  <c r="BG36" i="27"/>
  <c r="BI36" i="27" s="1"/>
  <c r="AF36" i="27"/>
  <c r="CE35" i="27"/>
  <c r="CC35" i="27"/>
  <c r="CA35" i="27"/>
  <c r="BY35" i="27"/>
  <c r="BW35" i="27"/>
  <c r="BV35" i="27"/>
  <c r="BU35" i="27"/>
  <c r="BT35" i="27"/>
  <c r="BS35" i="27"/>
  <c r="BR35" i="27"/>
  <c r="BQ35" i="27"/>
  <c r="BP35" i="27"/>
  <c r="BO35" i="27"/>
  <c r="BN35" i="27"/>
  <c r="BM35" i="27"/>
  <c r="BL35" i="27"/>
  <c r="BK35" i="27"/>
  <c r="BJ35" i="27"/>
  <c r="BH35" i="27"/>
  <c r="BG35" i="27"/>
  <c r="AF35" i="27"/>
  <c r="CE34" i="27"/>
  <c r="CC34" i="27"/>
  <c r="CA34" i="27"/>
  <c r="BY34" i="27"/>
  <c r="BW34" i="27"/>
  <c r="BV34" i="27"/>
  <c r="BU34" i="27"/>
  <c r="BT34" i="27"/>
  <c r="BS34" i="27"/>
  <c r="BR34" i="27"/>
  <c r="BQ34" i="27"/>
  <c r="BP34" i="27"/>
  <c r="BO34" i="27"/>
  <c r="BN34" i="27"/>
  <c r="BM34" i="27"/>
  <c r="BL34" i="27"/>
  <c r="BK34" i="27"/>
  <c r="BJ34" i="27"/>
  <c r="BH34" i="27"/>
  <c r="BG34" i="27"/>
  <c r="AF34" i="27"/>
  <c r="CE33" i="27"/>
  <c r="CC33" i="27"/>
  <c r="CA33" i="27"/>
  <c r="BY33" i="27"/>
  <c r="BW33" i="27"/>
  <c r="BV33" i="27"/>
  <c r="BU33" i="27"/>
  <c r="BT33" i="27"/>
  <c r="BS33" i="27"/>
  <c r="BR33" i="27"/>
  <c r="BQ33" i="27"/>
  <c r="BP33" i="27"/>
  <c r="BO33" i="27"/>
  <c r="BN33" i="27"/>
  <c r="BM33" i="27"/>
  <c r="BL33" i="27"/>
  <c r="BK33" i="27"/>
  <c r="BJ33" i="27"/>
  <c r="BH33" i="27"/>
  <c r="BG33" i="27"/>
  <c r="BI33" i="27" s="1"/>
  <c r="AF33" i="27"/>
  <c r="CE32" i="27"/>
  <c r="CC32" i="27"/>
  <c r="CA32" i="27"/>
  <c r="BY32" i="27"/>
  <c r="BW32" i="27"/>
  <c r="BV32" i="27"/>
  <c r="BU32" i="27"/>
  <c r="BT32" i="27"/>
  <c r="BS32" i="27"/>
  <c r="BR32" i="27"/>
  <c r="BQ32" i="27"/>
  <c r="BP32" i="27"/>
  <c r="BO32" i="27"/>
  <c r="BN32" i="27"/>
  <c r="BM32" i="27"/>
  <c r="BL32" i="27"/>
  <c r="BK32" i="27"/>
  <c r="BJ32" i="27"/>
  <c r="BH32" i="27"/>
  <c r="BG32" i="27"/>
  <c r="BI32" i="27" s="1"/>
  <c r="AF32" i="27"/>
  <c r="CE31" i="27"/>
  <c r="CC31" i="27"/>
  <c r="CA31" i="27"/>
  <c r="BY31" i="27"/>
  <c r="BW31" i="27"/>
  <c r="BV31" i="27"/>
  <c r="BU31" i="27"/>
  <c r="BT31" i="27"/>
  <c r="BS31" i="27"/>
  <c r="BR31" i="27"/>
  <c r="BQ31" i="27"/>
  <c r="BP31" i="27"/>
  <c r="BO31" i="27"/>
  <c r="BN31" i="27"/>
  <c r="BM31" i="27"/>
  <c r="BL31" i="27"/>
  <c r="BK31" i="27"/>
  <c r="BJ31" i="27"/>
  <c r="BH31" i="27"/>
  <c r="BG31" i="27"/>
  <c r="BI31" i="27" s="1"/>
  <c r="AF31" i="27"/>
  <c r="CE30" i="27"/>
  <c r="CC30" i="27"/>
  <c r="CA30" i="27"/>
  <c r="BY30" i="27"/>
  <c r="BW30" i="27"/>
  <c r="BV30" i="27"/>
  <c r="BU30" i="27"/>
  <c r="BT30" i="27"/>
  <c r="BS30" i="27"/>
  <c r="BR30" i="27"/>
  <c r="BQ30" i="27"/>
  <c r="BP30" i="27"/>
  <c r="BO30" i="27"/>
  <c r="BN30" i="27"/>
  <c r="BM30" i="27"/>
  <c r="BL30" i="27"/>
  <c r="BK30" i="27"/>
  <c r="BJ30" i="27"/>
  <c r="BH30" i="27"/>
  <c r="BG30" i="27"/>
  <c r="AF30" i="27"/>
  <c r="CE29" i="27"/>
  <c r="CC29" i="27"/>
  <c r="CA29" i="27"/>
  <c r="BY29" i="27"/>
  <c r="BW29" i="27"/>
  <c r="BV29" i="27"/>
  <c r="BU29" i="27"/>
  <c r="BT29" i="27"/>
  <c r="BS29" i="27"/>
  <c r="BR29" i="27"/>
  <c r="BQ29" i="27"/>
  <c r="BQ145" i="27" s="1"/>
  <c r="Q145" i="27" s="1"/>
  <c r="BP29" i="27"/>
  <c r="BO29" i="27"/>
  <c r="BN29" i="27"/>
  <c r="BM29" i="27"/>
  <c r="BL29" i="27"/>
  <c r="BK29" i="27"/>
  <c r="BJ29" i="27"/>
  <c r="BH29" i="27"/>
  <c r="BG29" i="27"/>
  <c r="AF29" i="27"/>
  <c r="CE28" i="27"/>
  <c r="CC28" i="27"/>
  <c r="CA28" i="27"/>
  <c r="BY28" i="27"/>
  <c r="BW28" i="27"/>
  <c r="BV28" i="27"/>
  <c r="BU28" i="27"/>
  <c r="BT28" i="27"/>
  <c r="BS28" i="27"/>
  <c r="BR28" i="27"/>
  <c r="BQ28" i="27"/>
  <c r="BP28" i="27"/>
  <c r="BO28" i="27"/>
  <c r="BN28" i="27"/>
  <c r="BM28" i="27"/>
  <c r="BL28" i="27"/>
  <c r="BK28" i="27"/>
  <c r="BJ28" i="27"/>
  <c r="BH28" i="27"/>
  <c r="BG28" i="27"/>
  <c r="BI28" i="27" s="1"/>
  <c r="AF28" i="27"/>
  <c r="CE27" i="27"/>
  <c r="CC27" i="27"/>
  <c r="CA27" i="27"/>
  <c r="BY27" i="27"/>
  <c r="BW27" i="27"/>
  <c r="BV27" i="27"/>
  <c r="BU27" i="27"/>
  <c r="BT27" i="27"/>
  <c r="BS27" i="27"/>
  <c r="BR27" i="27"/>
  <c r="BQ27" i="27"/>
  <c r="BP27" i="27"/>
  <c r="BO27" i="27"/>
  <c r="BN27" i="27"/>
  <c r="BM27" i="27"/>
  <c r="BL27" i="27"/>
  <c r="BK27" i="27"/>
  <c r="BJ27" i="27"/>
  <c r="BH27" i="27"/>
  <c r="BG27" i="27"/>
  <c r="AF27" i="27"/>
  <c r="CE26" i="27"/>
  <c r="CC26" i="27"/>
  <c r="CA26" i="27"/>
  <c r="BY26" i="27"/>
  <c r="BW26" i="27"/>
  <c r="BV26" i="27"/>
  <c r="BU26" i="27"/>
  <c r="BT26" i="27"/>
  <c r="BS26" i="27"/>
  <c r="BR26" i="27"/>
  <c r="BQ26" i="27"/>
  <c r="BP26" i="27"/>
  <c r="BO26" i="27"/>
  <c r="BN26" i="27"/>
  <c r="BM26" i="27"/>
  <c r="BL26" i="27"/>
  <c r="BK26" i="27"/>
  <c r="BJ26" i="27"/>
  <c r="BH26" i="27"/>
  <c r="BG26" i="27"/>
  <c r="AF26" i="27"/>
  <c r="CE25" i="27"/>
  <c r="CC25" i="27"/>
  <c r="CA25" i="27"/>
  <c r="BY25" i="27"/>
  <c r="BW25" i="27"/>
  <c r="BV25" i="27"/>
  <c r="BU25" i="27"/>
  <c r="BT25" i="27"/>
  <c r="BS25" i="27"/>
  <c r="BR25" i="27"/>
  <c r="BQ25" i="27"/>
  <c r="BP25" i="27"/>
  <c r="BO25" i="27"/>
  <c r="BN25" i="27"/>
  <c r="BM25" i="27"/>
  <c r="BL25" i="27"/>
  <c r="BK25" i="27"/>
  <c r="BJ25" i="27"/>
  <c r="BH25" i="27"/>
  <c r="BG25" i="27"/>
  <c r="BI25" i="27" s="1"/>
  <c r="AF25" i="27"/>
  <c r="CE24" i="27"/>
  <c r="CC24" i="27"/>
  <c r="CA24" i="27"/>
  <c r="BY24" i="27"/>
  <c r="BW24" i="27"/>
  <c r="BV24" i="27"/>
  <c r="BU24" i="27"/>
  <c r="BT24" i="27"/>
  <c r="BS24" i="27"/>
  <c r="BR24" i="27"/>
  <c r="BQ24" i="27"/>
  <c r="BP24" i="27"/>
  <c r="BO24" i="27"/>
  <c r="BN24" i="27"/>
  <c r="BM24" i="27"/>
  <c r="BL24" i="27"/>
  <c r="BK24" i="27"/>
  <c r="BJ24" i="27"/>
  <c r="BH24" i="27"/>
  <c r="BG24" i="27"/>
  <c r="BI24" i="27" s="1"/>
  <c r="AF24" i="27"/>
  <c r="CE23" i="27"/>
  <c r="CC23" i="27"/>
  <c r="CA23" i="27"/>
  <c r="BY23" i="27"/>
  <c r="BW23" i="27"/>
  <c r="BV23" i="27"/>
  <c r="BU23" i="27"/>
  <c r="BT23" i="27"/>
  <c r="BS23" i="27"/>
  <c r="BR23" i="27"/>
  <c r="BQ23" i="27"/>
  <c r="BP23" i="27"/>
  <c r="BO23" i="27"/>
  <c r="BN23" i="27"/>
  <c r="BM23" i="27"/>
  <c r="BL23" i="27"/>
  <c r="BK23" i="27"/>
  <c r="BJ23" i="27"/>
  <c r="BH23" i="27"/>
  <c r="BG23" i="27"/>
  <c r="BI23" i="27" s="1"/>
  <c r="AF23" i="27"/>
  <c r="CE22" i="27"/>
  <c r="CC22" i="27"/>
  <c r="CA22" i="27"/>
  <c r="BY22" i="27"/>
  <c r="BW22" i="27"/>
  <c r="BV22" i="27"/>
  <c r="BU22" i="27"/>
  <c r="BT22" i="27"/>
  <c r="BS22" i="27"/>
  <c r="BR22" i="27"/>
  <c r="BQ22" i="27"/>
  <c r="BP22" i="27"/>
  <c r="BO22" i="27"/>
  <c r="BN22" i="27"/>
  <c r="BM22" i="27"/>
  <c r="BL22" i="27"/>
  <c r="BK22" i="27"/>
  <c r="BJ22" i="27"/>
  <c r="BH22" i="27"/>
  <c r="BG22" i="27"/>
  <c r="AF22" i="27"/>
  <c r="CE21" i="27"/>
  <c r="CE145" i="27" s="1"/>
  <c r="CC21" i="27"/>
  <c r="CA21" i="27"/>
  <c r="BY21" i="27"/>
  <c r="BW21" i="27"/>
  <c r="BV21" i="27"/>
  <c r="BU21" i="27"/>
  <c r="BT21" i="27"/>
  <c r="BS21" i="27"/>
  <c r="BR21" i="27"/>
  <c r="BQ21" i="27"/>
  <c r="BP21" i="27"/>
  <c r="BO21" i="27"/>
  <c r="BN21" i="27"/>
  <c r="BM21" i="27"/>
  <c r="BL21" i="27"/>
  <c r="BK21" i="27"/>
  <c r="BJ21" i="27"/>
  <c r="BH21" i="27"/>
  <c r="BG21" i="27"/>
  <c r="BI21" i="27" s="1"/>
  <c r="AF21" i="27"/>
  <c r="CE20" i="27"/>
  <c r="CC20" i="27"/>
  <c r="CA20" i="27"/>
  <c r="BY20" i="27"/>
  <c r="BW20" i="27"/>
  <c r="BW148" i="27" s="1"/>
  <c r="U148" i="27" s="1"/>
  <c r="BV20" i="27"/>
  <c r="BU20" i="27"/>
  <c r="BT20" i="27"/>
  <c r="BS20" i="27"/>
  <c r="BR20" i="27"/>
  <c r="BQ20" i="27"/>
  <c r="BP20" i="27"/>
  <c r="BO20" i="27"/>
  <c r="BO145" i="27" s="1"/>
  <c r="O145" i="27" s="1"/>
  <c r="BN20" i="27"/>
  <c r="BM20" i="27"/>
  <c r="BL20" i="27"/>
  <c r="BK20" i="27"/>
  <c r="BJ20" i="27"/>
  <c r="BH20" i="27"/>
  <c r="BG20" i="27"/>
  <c r="BI20" i="27" s="1"/>
  <c r="U19" i="27"/>
  <c r="AE9" i="27"/>
  <c r="G9" i="27"/>
  <c r="AD7" i="27"/>
  <c r="S7" i="27"/>
  <c r="AD6" i="27"/>
  <c r="S6" i="27"/>
  <c r="S4" i="27"/>
  <c r="E4" i="27"/>
  <c r="CE118" i="25"/>
  <c r="CC118" i="25"/>
  <c r="CA118" i="25"/>
  <c r="BY118" i="25"/>
  <c r="BW118" i="25"/>
  <c r="BV118" i="25"/>
  <c r="BU118" i="25"/>
  <c r="BT118" i="25"/>
  <c r="BS118" i="25"/>
  <c r="BR118" i="25"/>
  <c r="BQ118" i="25"/>
  <c r="BP118" i="25"/>
  <c r="BO118" i="25"/>
  <c r="BN118" i="25"/>
  <c r="BM118" i="25"/>
  <c r="BL118" i="25"/>
  <c r="BK118" i="25"/>
  <c r="BJ118" i="25"/>
  <c r="BH118" i="25"/>
  <c r="BG118" i="25"/>
  <c r="BI118" i="25" s="1"/>
  <c r="AF118" i="25"/>
  <c r="CE117" i="25"/>
  <c r="CC117" i="25"/>
  <c r="CA117" i="25"/>
  <c r="BY117" i="25"/>
  <c r="BW117" i="25"/>
  <c r="BV117" i="25"/>
  <c r="BU117" i="25"/>
  <c r="BT117" i="25"/>
  <c r="BS117" i="25"/>
  <c r="BR117" i="25"/>
  <c r="BQ117" i="25"/>
  <c r="BP117" i="25"/>
  <c r="BO117" i="25"/>
  <c r="BN117" i="25"/>
  <c r="BM117" i="25"/>
  <c r="BL117" i="25"/>
  <c r="BK117" i="25"/>
  <c r="BJ117" i="25"/>
  <c r="BI117" i="25"/>
  <c r="BH117" i="25"/>
  <c r="BG117" i="25"/>
  <c r="AF117" i="25"/>
  <c r="CE116" i="25"/>
  <c r="CC116" i="25"/>
  <c r="CA116" i="25"/>
  <c r="BY116" i="25"/>
  <c r="BW116" i="25"/>
  <c r="BV116" i="25"/>
  <c r="BU116" i="25"/>
  <c r="BT116" i="25"/>
  <c r="BS116" i="25"/>
  <c r="BR116" i="25"/>
  <c r="BQ116" i="25"/>
  <c r="BP116" i="25"/>
  <c r="BO116" i="25"/>
  <c r="BN116" i="25"/>
  <c r="BM116" i="25"/>
  <c r="BL116" i="25"/>
  <c r="BK116" i="25"/>
  <c r="BJ116" i="25"/>
  <c r="BH116" i="25"/>
  <c r="BI116" i="25" s="1"/>
  <c r="BG116" i="25"/>
  <c r="AF116" i="25"/>
  <c r="CE115" i="25"/>
  <c r="CC115" i="25"/>
  <c r="CA115" i="25"/>
  <c r="BY115" i="25"/>
  <c r="BW115" i="25"/>
  <c r="BV115" i="25"/>
  <c r="BU115" i="25"/>
  <c r="BT115" i="25"/>
  <c r="BS115" i="25"/>
  <c r="BR115" i="25"/>
  <c r="BQ115" i="25"/>
  <c r="BP115" i="25"/>
  <c r="BO115" i="25"/>
  <c r="BN115" i="25"/>
  <c r="BM115" i="25"/>
  <c r="BL115" i="25"/>
  <c r="BK115" i="25"/>
  <c r="BJ115" i="25"/>
  <c r="BH115" i="25"/>
  <c r="BG115" i="25"/>
  <c r="BI115" i="25" s="1"/>
  <c r="AF115" i="25"/>
  <c r="CE114" i="25"/>
  <c r="CC114" i="25"/>
  <c r="CA114" i="25"/>
  <c r="BY114" i="25"/>
  <c r="BW114" i="25"/>
  <c r="BV114" i="25"/>
  <c r="BU114" i="25"/>
  <c r="BT114" i="25"/>
  <c r="BS114" i="25"/>
  <c r="BR114" i="25"/>
  <c r="BQ114" i="25"/>
  <c r="BP114" i="25"/>
  <c r="BO114" i="25"/>
  <c r="BN114" i="25"/>
  <c r="BM114" i="25"/>
  <c r="BL114" i="25"/>
  <c r="BK114" i="25"/>
  <c r="BJ114" i="25"/>
  <c r="BH114" i="25"/>
  <c r="BG114" i="25"/>
  <c r="BI114" i="25" s="1"/>
  <c r="AF114" i="25"/>
  <c r="CE113" i="25"/>
  <c r="CC113" i="25"/>
  <c r="CA113" i="25"/>
  <c r="BY113" i="25"/>
  <c r="BW113" i="25"/>
  <c r="BV113" i="25"/>
  <c r="BU113" i="25"/>
  <c r="BT113" i="25"/>
  <c r="BS113" i="25"/>
  <c r="BR113" i="25"/>
  <c r="BQ113" i="25"/>
  <c r="BP113" i="25"/>
  <c r="BO113" i="25"/>
  <c r="BN113" i="25"/>
  <c r="BM113" i="25"/>
  <c r="BL113" i="25"/>
  <c r="BK113" i="25"/>
  <c r="BJ113" i="25"/>
  <c r="BI113" i="25"/>
  <c r="BH113" i="25"/>
  <c r="BG113" i="25"/>
  <c r="AF113" i="25"/>
  <c r="CE112" i="25"/>
  <c r="CC112" i="25"/>
  <c r="CA112" i="25"/>
  <c r="BY112" i="25"/>
  <c r="BW112" i="25"/>
  <c r="BV112" i="25"/>
  <c r="BU112" i="25"/>
  <c r="BT112" i="25"/>
  <c r="BS112" i="25"/>
  <c r="BR112" i="25"/>
  <c r="BQ112" i="25"/>
  <c r="BP112" i="25"/>
  <c r="BO112" i="25"/>
  <c r="BN112" i="25"/>
  <c r="BM112" i="25"/>
  <c r="BL112" i="25"/>
  <c r="BK112" i="25"/>
  <c r="BJ112" i="25"/>
  <c r="BH112" i="25"/>
  <c r="BI112" i="25" s="1"/>
  <c r="BG112" i="25"/>
  <c r="AF112" i="25"/>
  <c r="CE111" i="25"/>
  <c r="CC111" i="25"/>
  <c r="CA111" i="25"/>
  <c r="BY111" i="25"/>
  <c r="BW111" i="25"/>
  <c r="BV111" i="25"/>
  <c r="BU111" i="25"/>
  <c r="BT111" i="25"/>
  <c r="BS111" i="25"/>
  <c r="BR111" i="25"/>
  <c r="BQ111" i="25"/>
  <c r="BP111" i="25"/>
  <c r="BO111" i="25"/>
  <c r="BN111" i="25"/>
  <c r="BM111" i="25"/>
  <c r="BL111" i="25"/>
  <c r="BK111" i="25"/>
  <c r="BJ111" i="25"/>
  <c r="BH111" i="25"/>
  <c r="BG111" i="25"/>
  <c r="BI111" i="25" s="1"/>
  <c r="AF111" i="25"/>
  <c r="CE110" i="25"/>
  <c r="CC110" i="25"/>
  <c r="CA110" i="25"/>
  <c r="BY110" i="25"/>
  <c r="BW110" i="25"/>
  <c r="BV110" i="25"/>
  <c r="BU110" i="25"/>
  <c r="BT110" i="25"/>
  <c r="BS110" i="25"/>
  <c r="BR110" i="25"/>
  <c r="BQ110" i="25"/>
  <c r="BP110" i="25"/>
  <c r="BO110" i="25"/>
  <c r="BN110" i="25"/>
  <c r="BM110" i="25"/>
  <c r="BL110" i="25"/>
  <c r="BK110" i="25"/>
  <c r="BJ110" i="25"/>
  <c r="BH110" i="25"/>
  <c r="BG110" i="25"/>
  <c r="BI110" i="25" s="1"/>
  <c r="AF110" i="25"/>
  <c r="CE109" i="25"/>
  <c r="CC109" i="25"/>
  <c r="CA109" i="25"/>
  <c r="BY109" i="25"/>
  <c r="BW109" i="25"/>
  <c r="BV109" i="25"/>
  <c r="BU109" i="25"/>
  <c r="BT109" i="25"/>
  <c r="BS109" i="25"/>
  <c r="BR109" i="25"/>
  <c r="BQ109" i="25"/>
  <c r="BP109" i="25"/>
  <c r="BO109" i="25"/>
  <c r="BN109" i="25"/>
  <c r="BM109" i="25"/>
  <c r="BL109" i="25"/>
  <c r="BK109" i="25"/>
  <c r="BJ109" i="25"/>
  <c r="BI109" i="25"/>
  <c r="BH109" i="25"/>
  <c r="BG109" i="25"/>
  <c r="AF109" i="25"/>
  <c r="CE108" i="25"/>
  <c r="CC108" i="25"/>
  <c r="CA108" i="25"/>
  <c r="BY108" i="25"/>
  <c r="BW108" i="25"/>
  <c r="BV108" i="25"/>
  <c r="BU108" i="25"/>
  <c r="BT108" i="25"/>
  <c r="BS108" i="25"/>
  <c r="BR108" i="25"/>
  <c r="BQ108" i="25"/>
  <c r="BP108" i="25"/>
  <c r="BO108" i="25"/>
  <c r="BN108" i="25"/>
  <c r="BM108" i="25"/>
  <c r="BL108" i="25"/>
  <c r="BK108" i="25"/>
  <c r="BJ108" i="25"/>
  <c r="BH108" i="25"/>
  <c r="BI108" i="25" s="1"/>
  <c r="BG108" i="25"/>
  <c r="AF108" i="25"/>
  <c r="CE107" i="25"/>
  <c r="CC107" i="25"/>
  <c r="CA107" i="25"/>
  <c r="BY107" i="25"/>
  <c r="BW107" i="25"/>
  <c r="BV107" i="25"/>
  <c r="BU107" i="25"/>
  <c r="BT107" i="25"/>
  <c r="BS107" i="25"/>
  <c r="BR107" i="25"/>
  <c r="BQ107" i="25"/>
  <c r="BP107" i="25"/>
  <c r="BO107" i="25"/>
  <c r="BN107" i="25"/>
  <c r="BM107" i="25"/>
  <c r="BL107" i="25"/>
  <c r="BK107" i="25"/>
  <c r="BJ107" i="25"/>
  <c r="BH107" i="25"/>
  <c r="BG107" i="25"/>
  <c r="BI107" i="25" s="1"/>
  <c r="AF107" i="25"/>
  <c r="CE106" i="25"/>
  <c r="CC106" i="25"/>
  <c r="CA106" i="25"/>
  <c r="BY106" i="25"/>
  <c r="BW106" i="25"/>
  <c r="BV106" i="25"/>
  <c r="BU106" i="25"/>
  <c r="BT106" i="25"/>
  <c r="BS106" i="25"/>
  <c r="BR106" i="25"/>
  <c r="BQ106" i="25"/>
  <c r="BP106" i="25"/>
  <c r="BO106" i="25"/>
  <c r="BN106" i="25"/>
  <c r="BM106" i="25"/>
  <c r="BL106" i="25"/>
  <c r="BK106" i="25"/>
  <c r="BJ106" i="25"/>
  <c r="BH106" i="25"/>
  <c r="BG106" i="25"/>
  <c r="BI106" i="25" s="1"/>
  <c r="AF106" i="25"/>
  <c r="CE105" i="25"/>
  <c r="CC105" i="25"/>
  <c r="CA105" i="25"/>
  <c r="BY105" i="25"/>
  <c r="BW105" i="25"/>
  <c r="BV105" i="25"/>
  <c r="BU105" i="25"/>
  <c r="BT105" i="25"/>
  <c r="BS105" i="25"/>
  <c r="BR105" i="25"/>
  <c r="BQ105" i="25"/>
  <c r="BP105" i="25"/>
  <c r="BO105" i="25"/>
  <c r="BN105" i="25"/>
  <c r="BM105" i="25"/>
  <c r="BL105" i="25"/>
  <c r="BK105" i="25"/>
  <c r="BJ105" i="25"/>
  <c r="BI105" i="25"/>
  <c r="BH105" i="25"/>
  <c r="BG105" i="25"/>
  <c r="AF105" i="25"/>
  <c r="CE104" i="25"/>
  <c r="CC104" i="25"/>
  <c r="CA104" i="25"/>
  <c r="BY104" i="25"/>
  <c r="BW104" i="25"/>
  <c r="BV104" i="25"/>
  <c r="BU104" i="25"/>
  <c r="BT104" i="25"/>
  <c r="BS104" i="25"/>
  <c r="BR104" i="25"/>
  <c r="BQ104" i="25"/>
  <c r="BP104" i="25"/>
  <c r="BO104" i="25"/>
  <c r="BN104" i="25"/>
  <c r="BM104" i="25"/>
  <c r="BL104" i="25"/>
  <c r="BK104" i="25"/>
  <c r="BJ104" i="25"/>
  <c r="BH104" i="25"/>
  <c r="BI104" i="25" s="1"/>
  <c r="BG104" i="25"/>
  <c r="AF104" i="25"/>
  <c r="CE103" i="25"/>
  <c r="CC103" i="25"/>
  <c r="CA103" i="25"/>
  <c r="BY103" i="25"/>
  <c r="BW103" i="25"/>
  <c r="BV103" i="25"/>
  <c r="BU103" i="25"/>
  <c r="BT103" i="25"/>
  <c r="BS103" i="25"/>
  <c r="BR103" i="25"/>
  <c r="BQ103" i="25"/>
  <c r="BP103" i="25"/>
  <c r="BO103" i="25"/>
  <c r="BN103" i="25"/>
  <c r="BM103" i="25"/>
  <c r="BL103" i="25"/>
  <c r="BK103" i="25"/>
  <c r="BJ103" i="25"/>
  <c r="BH103" i="25"/>
  <c r="BG103" i="25"/>
  <c r="BI103" i="25" s="1"/>
  <c r="AF103" i="25"/>
  <c r="CE102" i="25"/>
  <c r="CC102" i="25"/>
  <c r="CA102" i="25"/>
  <c r="BY102" i="25"/>
  <c r="BW102" i="25"/>
  <c r="BV102" i="25"/>
  <c r="BU102" i="25"/>
  <c r="BT102" i="25"/>
  <c r="BS102" i="25"/>
  <c r="BR102" i="25"/>
  <c r="BQ102" i="25"/>
  <c r="BP102" i="25"/>
  <c r="BO102" i="25"/>
  <c r="BN102" i="25"/>
  <c r="BM102" i="25"/>
  <c r="BL102" i="25"/>
  <c r="BK102" i="25"/>
  <c r="BJ102" i="25"/>
  <c r="BH102" i="25"/>
  <c r="BG102" i="25"/>
  <c r="BI102" i="25" s="1"/>
  <c r="AF102" i="25"/>
  <c r="CE101" i="25"/>
  <c r="CC101" i="25"/>
  <c r="CA101" i="25"/>
  <c r="BY101" i="25"/>
  <c r="BW101" i="25"/>
  <c r="BV101" i="25"/>
  <c r="BU101" i="25"/>
  <c r="BT101" i="25"/>
  <c r="BS101" i="25"/>
  <c r="BR101" i="25"/>
  <c r="BQ101" i="25"/>
  <c r="BP101" i="25"/>
  <c r="BO101" i="25"/>
  <c r="BN101" i="25"/>
  <c r="BM101" i="25"/>
  <c r="BL101" i="25"/>
  <c r="BK101" i="25"/>
  <c r="BJ101" i="25"/>
  <c r="BI101" i="25"/>
  <c r="BH101" i="25"/>
  <c r="BG101" i="25"/>
  <c r="AF101" i="25"/>
  <c r="CE100" i="25"/>
  <c r="CC100" i="25"/>
  <c r="CA100" i="25"/>
  <c r="BY100" i="25"/>
  <c r="BW100" i="25"/>
  <c r="BV100" i="25"/>
  <c r="BU100" i="25"/>
  <c r="BT100" i="25"/>
  <c r="BS100" i="25"/>
  <c r="BR100" i="25"/>
  <c r="BQ100" i="25"/>
  <c r="BP100" i="25"/>
  <c r="BO100" i="25"/>
  <c r="BN100" i="25"/>
  <c r="BM100" i="25"/>
  <c r="BL100" i="25"/>
  <c r="BK100" i="25"/>
  <c r="BJ100" i="25"/>
  <c r="BH100" i="25"/>
  <c r="BI100" i="25" s="1"/>
  <c r="BG100" i="25"/>
  <c r="AF100" i="25"/>
  <c r="CE99" i="25"/>
  <c r="CC99" i="25"/>
  <c r="CA99" i="25"/>
  <c r="BY99" i="25"/>
  <c r="BW99" i="25"/>
  <c r="BV99" i="25"/>
  <c r="BU99" i="25"/>
  <c r="BT99" i="25"/>
  <c r="BS99" i="25"/>
  <c r="BR99" i="25"/>
  <c r="BQ99" i="25"/>
  <c r="BP99" i="25"/>
  <c r="BO99" i="25"/>
  <c r="BN99" i="25"/>
  <c r="BM99" i="25"/>
  <c r="BL99" i="25"/>
  <c r="BK99" i="25"/>
  <c r="BJ99" i="25"/>
  <c r="BH99" i="25"/>
  <c r="BG99" i="25"/>
  <c r="BI99" i="25" s="1"/>
  <c r="AF99" i="25"/>
  <c r="CE98" i="25"/>
  <c r="CC98" i="25"/>
  <c r="CA98" i="25"/>
  <c r="BY98" i="25"/>
  <c r="BW98" i="25"/>
  <c r="BV98" i="25"/>
  <c r="BU98" i="25"/>
  <c r="BT98" i="25"/>
  <c r="BS98" i="25"/>
  <c r="BR98" i="25"/>
  <c r="BQ98" i="25"/>
  <c r="BP98" i="25"/>
  <c r="BO98" i="25"/>
  <c r="BN98" i="25"/>
  <c r="BM98" i="25"/>
  <c r="BL98" i="25"/>
  <c r="BK98" i="25"/>
  <c r="BJ98" i="25"/>
  <c r="BH98" i="25"/>
  <c r="BG98" i="25"/>
  <c r="BI98" i="25" s="1"/>
  <c r="AF98" i="25"/>
  <c r="CE97" i="25"/>
  <c r="CC97" i="25"/>
  <c r="CA97" i="25"/>
  <c r="BY97" i="25"/>
  <c r="BW97" i="25"/>
  <c r="BV97" i="25"/>
  <c r="BU97" i="25"/>
  <c r="BT97" i="25"/>
  <c r="BS97" i="25"/>
  <c r="BR97" i="25"/>
  <c r="BQ97" i="25"/>
  <c r="BP97" i="25"/>
  <c r="BO97" i="25"/>
  <c r="BN97" i="25"/>
  <c r="BM97" i="25"/>
  <c r="BL97" i="25"/>
  <c r="BK97" i="25"/>
  <c r="BJ97" i="25"/>
  <c r="BI97" i="25"/>
  <c r="BH97" i="25"/>
  <c r="BG97" i="25"/>
  <c r="AF97" i="25"/>
  <c r="CE96" i="25"/>
  <c r="CC96" i="25"/>
  <c r="CA96" i="25"/>
  <c r="BY96" i="25"/>
  <c r="BW96" i="25"/>
  <c r="BV96" i="25"/>
  <c r="BU96" i="25"/>
  <c r="BT96" i="25"/>
  <c r="BS96" i="25"/>
  <c r="BR96" i="25"/>
  <c r="BQ96" i="25"/>
  <c r="BP96" i="25"/>
  <c r="BO96" i="25"/>
  <c r="BN96" i="25"/>
  <c r="BM96" i="25"/>
  <c r="BL96" i="25"/>
  <c r="BK96" i="25"/>
  <c r="BJ96" i="25"/>
  <c r="BH96" i="25"/>
  <c r="BI96" i="25" s="1"/>
  <c r="BG96" i="25"/>
  <c r="AF96" i="25"/>
  <c r="CE95" i="25"/>
  <c r="CC95" i="25"/>
  <c r="CA95" i="25"/>
  <c r="BY95" i="25"/>
  <c r="BW95" i="25"/>
  <c r="BV95" i="25"/>
  <c r="BU95" i="25"/>
  <c r="BT95" i="25"/>
  <c r="BS95" i="25"/>
  <c r="BR95" i="25"/>
  <c r="BQ95" i="25"/>
  <c r="BP95" i="25"/>
  <c r="BO95" i="25"/>
  <c r="BN95" i="25"/>
  <c r="BM95" i="25"/>
  <c r="BL95" i="25"/>
  <c r="BK95" i="25"/>
  <c r="BJ95" i="25"/>
  <c r="BH95" i="25"/>
  <c r="BG95" i="25"/>
  <c r="BI95" i="25" s="1"/>
  <c r="AF95" i="25"/>
  <c r="CE94" i="25"/>
  <c r="CC94" i="25"/>
  <c r="CA94" i="25"/>
  <c r="BY94" i="25"/>
  <c r="BW94" i="25"/>
  <c r="BV94" i="25"/>
  <c r="BU94" i="25"/>
  <c r="BT94" i="25"/>
  <c r="BS94" i="25"/>
  <c r="BR94" i="25"/>
  <c r="BQ94" i="25"/>
  <c r="BP94" i="25"/>
  <c r="BO94" i="25"/>
  <c r="BN94" i="25"/>
  <c r="BM94" i="25"/>
  <c r="BL94" i="25"/>
  <c r="BK94" i="25"/>
  <c r="BJ94" i="25"/>
  <c r="BH94" i="25"/>
  <c r="BG94" i="25"/>
  <c r="BI94" i="25" s="1"/>
  <c r="AF94" i="25"/>
  <c r="CE119" i="25"/>
  <c r="CC119" i="25"/>
  <c r="CA119" i="25"/>
  <c r="BY119" i="25"/>
  <c r="BW119" i="25"/>
  <c r="BV119" i="25"/>
  <c r="BU119" i="25"/>
  <c r="BT119" i="25"/>
  <c r="BS119" i="25"/>
  <c r="BR119" i="25"/>
  <c r="BQ119" i="25"/>
  <c r="BP119" i="25"/>
  <c r="BO119" i="25"/>
  <c r="BN119" i="25"/>
  <c r="BM119" i="25"/>
  <c r="BL119" i="25"/>
  <c r="BK119" i="25"/>
  <c r="BJ119" i="25"/>
  <c r="BI119" i="25"/>
  <c r="BH119" i="25"/>
  <c r="BG119" i="25"/>
  <c r="AF119" i="25"/>
  <c r="CE93" i="25"/>
  <c r="CC93" i="25"/>
  <c r="CA93" i="25"/>
  <c r="BY93" i="25"/>
  <c r="BW93" i="25"/>
  <c r="BV93" i="25"/>
  <c r="BU93" i="25"/>
  <c r="BT93" i="25"/>
  <c r="BS93" i="25"/>
  <c r="BR93" i="25"/>
  <c r="BQ93" i="25"/>
  <c r="BP93" i="25"/>
  <c r="BO93" i="25"/>
  <c r="BN93" i="25"/>
  <c r="BM93" i="25"/>
  <c r="BL93" i="25"/>
  <c r="BK93" i="25"/>
  <c r="BJ93" i="25"/>
  <c r="BH93" i="25"/>
  <c r="BG93" i="25"/>
  <c r="AF93" i="25"/>
  <c r="CE92" i="25"/>
  <c r="CC92" i="25"/>
  <c r="CA92" i="25"/>
  <c r="BY92" i="25"/>
  <c r="BW92" i="25"/>
  <c r="BV92" i="25"/>
  <c r="BU92" i="25"/>
  <c r="BT92" i="25"/>
  <c r="BS92" i="25"/>
  <c r="BR92" i="25"/>
  <c r="BQ92" i="25"/>
  <c r="BP92" i="25"/>
  <c r="BO92" i="25"/>
  <c r="BN92" i="25"/>
  <c r="BM92" i="25"/>
  <c r="BL92" i="25"/>
  <c r="BK92" i="25"/>
  <c r="BJ92" i="25"/>
  <c r="BH92" i="25"/>
  <c r="BG92" i="25"/>
  <c r="BI92" i="25" s="1"/>
  <c r="AF92" i="25"/>
  <c r="CE91" i="25"/>
  <c r="CC91" i="25"/>
  <c r="CA91" i="25"/>
  <c r="BY91" i="25"/>
  <c r="BW91" i="25"/>
  <c r="BV91" i="25"/>
  <c r="BU91" i="25"/>
  <c r="BT91" i="25"/>
  <c r="BS91" i="25"/>
  <c r="BR91" i="25"/>
  <c r="BQ91" i="25"/>
  <c r="BP91" i="25"/>
  <c r="BO91" i="25"/>
  <c r="BN91" i="25"/>
  <c r="BM91" i="25"/>
  <c r="BL91" i="25"/>
  <c r="BK91" i="25"/>
  <c r="BJ91" i="25"/>
  <c r="BH91" i="25"/>
  <c r="BI91" i="25" s="1"/>
  <c r="BG91" i="25"/>
  <c r="AF91" i="25"/>
  <c r="CE90" i="25"/>
  <c r="CC90" i="25"/>
  <c r="CA90" i="25"/>
  <c r="BY90" i="25"/>
  <c r="BW90" i="25"/>
  <c r="BV90" i="25"/>
  <c r="BU90" i="25"/>
  <c r="BT90" i="25"/>
  <c r="BS90" i="25"/>
  <c r="BR90" i="25"/>
  <c r="BQ90" i="25"/>
  <c r="BP90" i="25"/>
  <c r="BO90" i="25"/>
  <c r="BN90" i="25"/>
  <c r="BM90" i="25"/>
  <c r="BL90" i="25"/>
  <c r="BK90" i="25"/>
  <c r="BJ90" i="25"/>
  <c r="BH90" i="25"/>
  <c r="BG90" i="25"/>
  <c r="BI90" i="25" s="1"/>
  <c r="AF90" i="25"/>
  <c r="CE89" i="25"/>
  <c r="CC89" i="25"/>
  <c r="CA89" i="25"/>
  <c r="BY89" i="25"/>
  <c r="BW89" i="25"/>
  <c r="BV89" i="25"/>
  <c r="BU89" i="25"/>
  <c r="BT89" i="25"/>
  <c r="BS89" i="25"/>
  <c r="BR89" i="25"/>
  <c r="BQ89" i="25"/>
  <c r="BP89" i="25"/>
  <c r="BO89" i="25"/>
  <c r="BN89" i="25"/>
  <c r="BM89" i="25"/>
  <c r="BL89" i="25"/>
  <c r="BK89" i="25"/>
  <c r="BJ89" i="25"/>
  <c r="BH89" i="25"/>
  <c r="BG89" i="25"/>
  <c r="AF89" i="25"/>
  <c r="CE88" i="25"/>
  <c r="CC88" i="25"/>
  <c r="CA88" i="25"/>
  <c r="BY88" i="25"/>
  <c r="BW88" i="25"/>
  <c r="BV88" i="25"/>
  <c r="BU88" i="25"/>
  <c r="BT88" i="25"/>
  <c r="BS88" i="25"/>
  <c r="BR88" i="25"/>
  <c r="BQ88" i="25"/>
  <c r="BP88" i="25"/>
  <c r="BO88" i="25"/>
  <c r="BN88" i="25"/>
  <c r="BM88" i="25"/>
  <c r="BL88" i="25"/>
  <c r="BK88" i="25"/>
  <c r="BJ88" i="25"/>
  <c r="BH88" i="25"/>
  <c r="BG88" i="25"/>
  <c r="BI88" i="25" s="1"/>
  <c r="AF88" i="25"/>
  <c r="CE87" i="25"/>
  <c r="CC87" i="25"/>
  <c r="CA87" i="25"/>
  <c r="BY87" i="25"/>
  <c r="BW87" i="25"/>
  <c r="BV87" i="25"/>
  <c r="BU87" i="25"/>
  <c r="BT87" i="25"/>
  <c r="BS87" i="25"/>
  <c r="BR87" i="25"/>
  <c r="BQ87" i="25"/>
  <c r="BP87" i="25"/>
  <c r="BO87" i="25"/>
  <c r="BN87" i="25"/>
  <c r="BM87" i="25"/>
  <c r="BL87" i="25"/>
  <c r="BK87" i="25"/>
  <c r="BJ87" i="25"/>
  <c r="BH87" i="25"/>
  <c r="BG87" i="25"/>
  <c r="AF87" i="25"/>
  <c r="CE86" i="25"/>
  <c r="CC86" i="25"/>
  <c r="CA86" i="25"/>
  <c r="BY86" i="25"/>
  <c r="BW86" i="25"/>
  <c r="BV86" i="25"/>
  <c r="BU86" i="25"/>
  <c r="BT86" i="25"/>
  <c r="BS86" i="25"/>
  <c r="BR86" i="25"/>
  <c r="BQ86" i="25"/>
  <c r="BP86" i="25"/>
  <c r="BO86" i="25"/>
  <c r="BN86" i="25"/>
  <c r="BM86" i="25"/>
  <c r="BL86" i="25"/>
  <c r="BK86" i="25"/>
  <c r="BJ86" i="25"/>
  <c r="BH86" i="25"/>
  <c r="BG86" i="25"/>
  <c r="BI86" i="25" s="1"/>
  <c r="AF86" i="25"/>
  <c r="CE85" i="25"/>
  <c r="CC85" i="25"/>
  <c r="CA85" i="25"/>
  <c r="BY85" i="25"/>
  <c r="BW85" i="25"/>
  <c r="BV85" i="25"/>
  <c r="BU85" i="25"/>
  <c r="BT85" i="25"/>
  <c r="BS85" i="25"/>
  <c r="BR85" i="25"/>
  <c r="BQ85" i="25"/>
  <c r="BP85" i="25"/>
  <c r="BO85" i="25"/>
  <c r="BN85" i="25"/>
  <c r="BM85" i="25"/>
  <c r="BL85" i="25"/>
  <c r="BK85" i="25"/>
  <c r="BJ85" i="25"/>
  <c r="BH85" i="25"/>
  <c r="BG85" i="25"/>
  <c r="AF85" i="25"/>
  <c r="CE84" i="25"/>
  <c r="CC84" i="25"/>
  <c r="CA84" i="25"/>
  <c r="BY84" i="25"/>
  <c r="BW84" i="25"/>
  <c r="BV84" i="25"/>
  <c r="BU84" i="25"/>
  <c r="BT84" i="25"/>
  <c r="BS84" i="25"/>
  <c r="BR84" i="25"/>
  <c r="BQ84" i="25"/>
  <c r="BP84" i="25"/>
  <c r="BO84" i="25"/>
  <c r="BN84" i="25"/>
  <c r="BM84" i="25"/>
  <c r="BL84" i="25"/>
  <c r="BK84" i="25"/>
  <c r="BJ84" i="25"/>
  <c r="BH84" i="25"/>
  <c r="BG84" i="25"/>
  <c r="BI84" i="25" s="1"/>
  <c r="AF84" i="25"/>
  <c r="CE83" i="25"/>
  <c r="CC83" i="25"/>
  <c r="CA83" i="25"/>
  <c r="BY83" i="25"/>
  <c r="BW83" i="25"/>
  <c r="BV83" i="25"/>
  <c r="BU83" i="25"/>
  <c r="BT83" i="25"/>
  <c r="BS83" i="25"/>
  <c r="BR83" i="25"/>
  <c r="BQ83" i="25"/>
  <c r="BP83" i="25"/>
  <c r="BO83" i="25"/>
  <c r="BN83" i="25"/>
  <c r="BM83" i="25"/>
  <c r="BL83" i="25"/>
  <c r="BK83" i="25"/>
  <c r="BJ83" i="25"/>
  <c r="BH83" i="25"/>
  <c r="BG83" i="25"/>
  <c r="AF83" i="25"/>
  <c r="CE82" i="25"/>
  <c r="CC82" i="25"/>
  <c r="CA82" i="25"/>
  <c r="BY82" i="25"/>
  <c r="BW82" i="25"/>
  <c r="BV82" i="25"/>
  <c r="BU82" i="25"/>
  <c r="BT82" i="25"/>
  <c r="BS82" i="25"/>
  <c r="BR82" i="25"/>
  <c r="BQ82" i="25"/>
  <c r="BP82" i="25"/>
  <c r="BO82" i="25"/>
  <c r="BN82" i="25"/>
  <c r="BM82" i="25"/>
  <c r="BL82" i="25"/>
  <c r="BK82" i="25"/>
  <c r="BJ82" i="25"/>
  <c r="BI82" i="25"/>
  <c r="BH82" i="25"/>
  <c r="BG82" i="25"/>
  <c r="AF82" i="25"/>
  <c r="CE81" i="25"/>
  <c r="CC81" i="25"/>
  <c r="CA81" i="25"/>
  <c r="BY81" i="25"/>
  <c r="BW81" i="25"/>
  <c r="BV81" i="25"/>
  <c r="BU81" i="25"/>
  <c r="BT81" i="25"/>
  <c r="BS81" i="25"/>
  <c r="BR81" i="25"/>
  <c r="BQ81" i="25"/>
  <c r="BP81" i="25"/>
  <c r="BO81" i="25"/>
  <c r="BN81" i="25"/>
  <c r="BM81" i="25"/>
  <c r="BL81" i="25"/>
  <c r="BK81" i="25"/>
  <c r="BJ81" i="25"/>
  <c r="BH81" i="25"/>
  <c r="BG81" i="25"/>
  <c r="AF81" i="25"/>
  <c r="CE80" i="25"/>
  <c r="CC80" i="25"/>
  <c r="CA80" i="25"/>
  <c r="BY80" i="25"/>
  <c r="BW80" i="25"/>
  <c r="BV80" i="25"/>
  <c r="BU80" i="25"/>
  <c r="BT80" i="25"/>
  <c r="BS80" i="25"/>
  <c r="BR80" i="25"/>
  <c r="BQ80" i="25"/>
  <c r="BP80" i="25"/>
  <c r="BO80" i="25"/>
  <c r="BN80" i="25"/>
  <c r="BM80" i="25"/>
  <c r="BL80" i="25"/>
  <c r="BK80" i="25"/>
  <c r="BJ80" i="25"/>
  <c r="BH80" i="25"/>
  <c r="BG80" i="25"/>
  <c r="BI80" i="25" s="1"/>
  <c r="AF80" i="25"/>
  <c r="CE79" i="25"/>
  <c r="CC79" i="25"/>
  <c r="CA79" i="25"/>
  <c r="BY79" i="25"/>
  <c r="BW79" i="25"/>
  <c r="BV79" i="25"/>
  <c r="BU79" i="25"/>
  <c r="BT79" i="25"/>
  <c r="BS79" i="25"/>
  <c r="BR79" i="25"/>
  <c r="BQ79" i="25"/>
  <c r="BP79" i="25"/>
  <c r="BO79" i="25"/>
  <c r="BN79" i="25"/>
  <c r="BM79" i="25"/>
  <c r="BL79" i="25"/>
  <c r="BK79" i="25"/>
  <c r="BJ79" i="25"/>
  <c r="BH79" i="25"/>
  <c r="BI79" i="25" s="1"/>
  <c r="BG79" i="25"/>
  <c r="AF79" i="25"/>
  <c r="CE78" i="25"/>
  <c r="CC78" i="25"/>
  <c r="CA78" i="25"/>
  <c r="BY78" i="25"/>
  <c r="BW78" i="25"/>
  <c r="BV78" i="25"/>
  <c r="BU78" i="25"/>
  <c r="BT78" i="25"/>
  <c r="BS78" i="25"/>
  <c r="BR78" i="25"/>
  <c r="BQ78" i="25"/>
  <c r="BP78" i="25"/>
  <c r="BO78" i="25"/>
  <c r="BN78" i="25"/>
  <c r="BM78" i="25"/>
  <c r="BL78" i="25"/>
  <c r="BK78" i="25"/>
  <c r="BJ78" i="25"/>
  <c r="BH78" i="25"/>
  <c r="BG78" i="25"/>
  <c r="BI78" i="25" s="1"/>
  <c r="AF78" i="25"/>
  <c r="CE77" i="25"/>
  <c r="CC77" i="25"/>
  <c r="CA77" i="25"/>
  <c r="BY77" i="25"/>
  <c r="BW77" i="25"/>
  <c r="BV77" i="25"/>
  <c r="BU77" i="25"/>
  <c r="BT77" i="25"/>
  <c r="BS77" i="25"/>
  <c r="BR77" i="25"/>
  <c r="BQ77" i="25"/>
  <c r="BP77" i="25"/>
  <c r="BO77" i="25"/>
  <c r="BN77" i="25"/>
  <c r="BM77" i="25"/>
  <c r="BL77" i="25"/>
  <c r="BK77" i="25"/>
  <c r="BJ77" i="25"/>
  <c r="BH77" i="25"/>
  <c r="BG77" i="25"/>
  <c r="AF77" i="25"/>
  <c r="CE76" i="25"/>
  <c r="CC76" i="25"/>
  <c r="CA76" i="25"/>
  <c r="BY76" i="25"/>
  <c r="BW76" i="25"/>
  <c r="BV76" i="25"/>
  <c r="BU76" i="25"/>
  <c r="BT76" i="25"/>
  <c r="BS76" i="25"/>
  <c r="BR76" i="25"/>
  <c r="BQ76" i="25"/>
  <c r="BP76" i="25"/>
  <c r="BO76" i="25"/>
  <c r="BN76" i="25"/>
  <c r="BM76" i="25"/>
  <c r="BL76" i="25"/>
  <c r="BK76" i="25"/>
  <c r="BJ76" i="25"/>
  <c r="BH76" i="25"/>
  <c r="BG76" i="25"/>
  <c r="AF76" i="25"/>
  <c r="CE75" i="25"/>
  <c r="CC75" i="25"/>
  <c r="CA75" i="25"/>
  <c r="BY75" i="25"/>
  <c r="BW75" i="25"/>
  <c r="BV75" i="25"/>
  <c r="BU75" i="25"/>
  <c r="BT75" i="25"/>
  <c r="BS75" i="25"/>
  <c r="BR75" i="25"/>
  <c r="BQ75" i="25"/>
  <c r="BP75" i="25"/>
  <c r="BO75" i="25"/>
  <c r="BN75" i="25"/>
  <c r="BM75" i="25"/>
  <c r="BL75" i="25"/>
  <c r="BK75" i="25"/>
  <c r="BJ75" i="25"/>
  <c r="BH75" i="25"/>
  <c r="BG75" i="25"/>
  <c r="AF75" i="25"/>
  <c r="CE74" i="25"/>
  <c r="CC74" i="25"/>
  <c r="CA74" i="25"/>
  <c r="BY74" i="25"/>
  <c r="BW74" i="25"/>
  <c r="BV74" i="25"/>
  <c r="BU74" i="25"/>
  <c r="BT74" i="25"/>
  <c r="BS74" i="25"/>
  <c r="BR74" i="25"/>
  <c r="BQ74" i="25"/>
  <c r="BP74" i="25"/>
  <c r="BO74" i="25"/>
  <c r="BN74" i="25"/>
  <c r="BM74" i="25"/>
  <c r="BL74" i="25"/>
  <c r="BK74" i="25"/>
  <c r="BJ74" i="25"/>
  <c r="BH74" i="25"/>
  <c r="BG74" i="25"/>
  <c r="BI74" i="25" s="1"/>
  <c r="AF74" i="25"/>
  <c r="CE73" i="25"/>
  <c r="CC73" i="25"/>
  <c r="CA73" i="25"/>
  <c r="BY73" i="25"/>
  <c r="BW73" i="25"/>
  <c r="BV73" i="25"/>
  <c r="BU73" i="25"/>
  <c r="BT73" i="25"/>
  <c r="BS73" i="25"/>
  <c r="BR73" i="25"/>
  <c r="BQ73" i="25"/>
  <c r="BP73" i="25"/>
  <c r="BO73" i="25"/>
  <c r="BN73" i="25"/>
  <c r="BM73" i="25"/>
  <c r="BL73" i="25"/>
  <c r="BK73" i="25"/>
  <c r="BJ73" i="25"/>
  <c r="BH73" i="25"/>
  <c r="BI73" i="25" s="1"/>
  <c r="BG73" i="25"/>
  <c r="AF73" i="25"/>
  <c r="CE72" i="25"/>
  <c r="CC72" i="25"/>
  <c r="CA72" i="25"/>
  <c r="BY72" i="25"/>
  <c r="BW72" i="25"/>
  <c r="BV72" i="25"/>
  <c r="BU72" i="25"/>
  <c r="BT72" i="25"/>
  <c r="BS72" i="25"/>
  <c r="BR72" i="25"/>
  <c r="BQ72" i="25"/>
  <c r="BP72" i="25"/>
  <c r="BO72" i="25"/>
  <c r="BN72" i="25"/>
  <c r="BM72" i="25"/>
  <c r="BL72" i="25"/>
  <c r="BK72" i="25"/>
  <c r="BJ72" i="25"/>
  <c r="BH72" i="25"/>
  <c r="BG72" i="25"/>
  <c r="BI72" i="25" s="1"/>
  <c r="AF72" i="25"/>
  <c r="CE71" i="25"/>
  <c r="CC71" i="25"/>
  <c r="CA71" i="25"/>
  <c r="BY71" i="25"/>
  <c r="BW71" i="25"/>
  <c r="BV71" i="25"/>
  <c r="BU71" i="25"/>
  <c r="BT71" i="25"/>
  <c r="BS71" i="25"/>
  <c r="BR71" i="25"/>
  <c r="BQ71" i="25"/>
  <c r="BP71" i="25"/>
  <c r="BO71" i="25"/>
  <c r="BN71" i="25"/>
  <c r="BM71" i="25"/>
  <c r="BL71" i="25"/>
  <c r="BK71" i="25"/>
  <c r="BJ71" i="25"/>
  <c r="BH71" i="25"/>
  <c r="BI71" i="25" s="1"/>
  <c r="BG71" i="25"/>
  <c r="AF71" i="25"/>
  <c r="CE70" i="25"/>
  <c r="CC70" i="25"/>
  <c r="CA70" i="25"/>
  <c r="BY70" i="25"/>
  <c r="BW70" i="25"/>
  <c r="BV70" i="25"/>
  <c r="BU70" i="25"/>
  <c r="BT70" i="25"/>
  <c r="BS70" i="25"/>
  <c r="BR70" i="25"/>
  <c r="BQ70" i="25"/>
  <c r="BP70" i="25"/>
  <c r="BO70" i="25"/>
  <c r="BN70" i="25"/>
  <c r="BM70" i="25"/>
  <c r="BL70" i="25"/>
  <c r="BK70" i="25"/>
  <c r="BJ70" i="25"/>
  <c r="BH70" i="25"/>
  <c r="BI70" i="25" s="1"/>
  <c r="BG70" i="25"/>
  <c r="AF70" i="25"/>
  <c r="CE69" i="25"/>
  <c r="CC69" i="25"/>
  <c r="CA69" i="25"/>
  <c r="BY69" i="25"/>
  <c r="BW69" i="25"/>
  <c r="BV69" i="25"/>
  <c r="BU69" i="25"/>
  <c r="BT69" i="25"/>
  <c r="BS69" i="25"/>
  <c r="BR69" i="25"/>
  <c r="BQ69" i="25"/>
  <c r="BP69" i="25"/>
  <c r="BO69" i="25"/>
  <c r="BN69" i="25"/>
  <c r="BM69" i="25"/>
  <c r="BL69" i="25"/>
  <c r="BK69" i="25"/>
  <c r="BJ69" i="25"/>
  <c r="BH69" i="25"/>
  <c r="BG69" i="25"/>
  <c r="AF69" i="25"/>
  <c r="CE68" i="25"/>
  <c r="CC68" i="25"/>
  <c r="CA68" i="25"/>
  <c r="BY68" i="25"/>
  <c r="BW68" i="25"/>
  <c r="BV68" i="25"/>
  <c r="BU68" i="25"/>
  <c r="BT68" i="25"/>
  <c r="BS68" i="25"/>
  <c r="BR68" i="25"/>
  <c r="BQ68" i="25"/>
  <c r="BP68" i="25"/>
  <c r="BO68" i="25"/>
  <c r="BN68" i="25"/>
  <c r="BM68" i="25"/>
  <c r="BL68" i="25"/>
  <c r="BK68" i="25"/>
  <c r="BJ68" i="25"/>
  <c r="BH68" i="25"/>
  <c r="BG68" i="25"/>
  <c r="AF68" i="25"/>
  <c r="CE67" i="25"/>
  <c r="CC67" i="25"/>
  <c r="CA67" i="25"/>
  <c r="BY67" i="25"/>
  <c r="BW67" i="25"/>
  <c r="BV67" i="25"/>
  <c r="BU67" i="25"/>
  <c r="BT67" i="25"/>
  <c r="BS67" i="25"/>
  <c r="BR67" i="25"/>
  <c r="BQ67" i="25"/>
  <c r="BP67" i="25"/>
  <c r="BO67" i="25"/>
  <c r="BN67" i="25"/>
  <c r="BM67" i="25"/>
  <c r="BL67" i="25"/>
  <c r="BK67" i="25"/>
  <c r="BJ67" i="25"/>
  <c r="BH67" i="25"/>
  <c r="BG67" i="25"/>
  <c r="AF67" i="25"/>
  <c r="CE66" i="25"/>
  <c r="CC66" i="25"/>
  <c r="CA66" i="25"/>
  <c r="BY66" i="25"/>
  <c r="BW66" i="25"/>
  <c r="BV66" i="25"/>
  <c r="BU66" i="25"/>
  <c r="BT66" i="25"/>
  <c r="BS66" i="25"/>
  <c r="BR66" i="25"/>
  <c r="BQ66" i="25"/>
  <c r="BP66" i="25"/>
  <c r="BO66" i="25"/>
  <c r="BN66" i="25"/>
  <c r="BM66" i="25"/>
  <c r="BL66" i="25"/>
  <c r="BK66" i="25"/>
  <c r="BJ66" i="25"/>
  <c r="BH66" i="25"/>
  <c r="BG66" i="25"/>
  <c r="BI66" i="25" s="1"/>
  <c r="AF66" i="25"/>
  <c r="CE65" i="25"/>
  <c r="CC65" i="25"/>
  <c r="CA65" i="25"/>
  <c r="BY65" i="25"/>
  <c r="BW65" i="25"/>
  <c r="BV65" i="25"/>
  <c r="BU65" i="25"/>
  <c r="BT65" i="25"/>
  <c r="BS65" i="25"/>
  <c r="BR65" i="25"/>
  <c r="BQ65" i="25"/>
  <c r="BP65" i="25"/>
  <c r="BO65" i="25"/>
  <c r="BN65" i="25"/>
  <c r="BM65" i="25"/>
  <c r="BL65" i="25"/>
  <c r="BK65" i="25"/>
  <c r="BJ65" i="25"/>
  <c r="BH65" i="25"/>
  <c r="BI65" i="25" s="1"/>
  <c r="BG65" i="25"/>
  <c r="AF65" i="25"/>
  <c r="CE64" i="25"/>
  <c r="CC64" i="25"/>
  <c r="CA64" i="25"/>
  <c r="BY64" i="25"/>
  <c r="BW64" i="25"/>
  <c r="BV64" i="25"/>
  <c r="BU64" i="25"/>
  <c r="BT64" i="25"/>
  <c r="BS64" i="25"/>
  <c r="BR64" i="25"/>
  <c r="BQ64" i="25"/>
  <c r="BP64" i="25"/>
  <c r="BO64" i="25"/>
  <c r="BN64" i="25"/>
  <c r="BM64" i="25"/>
  <c r="BL64" i="25"/>
  <c r="BK64" i="25"/>
  <c r="BJ64" i="25"/>
  <c r="BH64" i="25"/>
  <c r="BG64" i="25"/>
  <c r="BI64" i="25" s="1"/>
  <c r="AF64" i="25"/>
  <c r="CE63" i="25"/>
  <c r="CC63" i="25"/>
  <c r="CA63" i="25"/>
  <c r="BY63" i="25"/>
  <c r="BW63" i="25"/>
  <c r="BV63" i="25"/>
  <c r="BU63" i="25"/>
  <c r="BT63" i="25"/>
  <c r="BS63" i="25"/>
  <c r="BR63" i="25"/>
  <c r="BQ63" i="25"/>
  <c r="BP63" i="25"/>
  <c r="BO63" i="25"/>
  <c r="BN63" i="25"/>
  <c r="BM63" i="25"/>
  <c r="BL63" i="25"/>
  <c r="BK63" i="25"/>
  <c r="BJ63" i="25"/>
  <c r="BH63" i="25"/>
  <c r="BG63" i="25"/>
  <c r="BI63" i="25" s="1"/>
  <c r="AF63" i="25"/>
  <c r="CE62" i="25"/>
  <c r="CC62" i="25"/>
  <c r="CA62" i="25"/>
  <c r="BY62" i="25"/>
  <c r="BW62" i="25"/>
  <c r="BV62" i="25"/>
  <c r="BU62" i="25"/>
  <c r="BT62" i="25"/>
  <c r="BS62" i="25"/>
  <c r="BR62" i="25"/>
  <c r="BQ62" i="25"/>
  <c r="BP62" i="25"/>
  <c r="BO62" i="25"/>
  <c r="BN62" i="25"/>
  <c r="BM62" i="25"/>
  <c r="BL62" i="25"/>
  <c r="BK62" i="25"/>
  <c r="BJ62" i="25"/>
  <c r="BH62" i="25"/>
  <c r="BG62" i="25"/>
  <c r="BI62" i="25" s="1"/>
  <c r="AF62" i="25"/>
  <c r="CE61" i="25"/>
  <c r="CC61" i="25"/>
  <c r="CA61" i="25"/>
  <c r="BY61" i="25"/>
  <c r="BW61" i="25"/>
  <c r="BV61" i="25"/>
  <c r="BU61" i="25"/>
  <c r="BT61" i="25"/>
  <c r="BS61" i="25"/>
  <c r="BR61" i="25"/>
  <c r="BQ61" i="25"/>
  <c r="BP61" i="25"/>
  <c r="BO61" i="25"/>
  <c r="BN61" i="25"/>
  <c r="BM61" i="25"/>
  <c r="BL61" i="25"/>
  <c r="BK61" i="25"/>
  <c r="BJ61" i="25"/>
  <c r="BH61" i="25"/>
  <c r="BG61" i="25"/>
  <c r="AF61" i="25"/>
  <c r="CE60" i="25"/>
  <c r="CC60" i="25"/>
  <c r="CA60" i="25"/>
  <c r="BY60" i="25"/>
  <c r="BW60" i="25"/>
  <c r="BV60" i="25"/>
  <c r="BU60" i="25"/>
  <c r="BT60" i="25"/>
  <c r="BS60" i="25"/>
  <c r="BR60" i="25"/>
  <c r="BQ60" i="25"/>
  <c r="BP60" i="25"/>
  <c r="BO60" i="25"/>
  <c r="BN60" i="25"/>
  <c r="BM60" i="25"/>
  <c r="BL60" i="25"/>
  <c r="BK60" i="25"/>
  <c r="BJ60" i="25"/>
  <c r="BH60" i="25"/>
  <c r="BG60" i="25"/>
  <c r="BI60" i="25" s="1"/>
  <c r="AF60" i="25"/>
  <c r="CE59" i="25"/>
  <c r="CC59" i="25"/>
  <c r="CA59" i="25"/>
  <c r="BY59" i="25"/>
  <c r="BW59" i="25"/>
  <c r="BV59" i="25"/>
  <c r="BU59" i="25"/>
  <c r="BT59" i="25"/>
  <c r="BS59" i="25"/>
  <c r="BR59" i="25"/>
  <c r="BQ59" i="25"/>
  <c r="BP59" i="25"/>
  <c r="BO59" i="25"/>
  <c r="BN59" i="25"/>
  <c r="BM59" i="25"/>
  <c r="BL59" i="25"/>
  <c r="BK59" i="25"/>
  <c r="BJ59" i="25"/>
  <c r="BH59" i="25"/>
  <c r="BG59" i="25"/>
  <c r="BI59" i="25" s="1"/>
  <c r="AF59" i="25"/>
  <c r="CE58" i="25"/>
  <c r="CC58" i="25"/>
  <c r="CA58" i="25"/>
  <c r="BY58" i="25"/>
  <c r="BW58" i="25"/>
  <c r="BV58" i="25"/>
  <c r="BU58" i="25"/>
  <c r="BT58" i="25"/>
  <c r="BS58" i="25"/>
  <c r="BR58" i="25"/>
  <c r="BQ58" i="25"/>
  <c r="BP58" i="25"/>
  <c r="BO58" i="25"/>
  <c r="BN58" i="25"/>
  <c r="BM58" i="25"/>
  <c r="BL58" i="25"/>
  <c r="BK58" i="25"/>
  <c r="BJ58" i="25"/>
  <c r="BH58" i="25"/>
  <c r="BG58" i="25"/>
  <c r="BI58" i="25" s="1"/>
  <c r="AF58" i="25"/>
  <c r="CE57" i="25"/>
  <c r="CC57" i="25"/>
  <c r="CA57" i="25"/>
  <c r="BY57" i="25"/>
  <c r="BW57" i="25"/>
  <c r="BV57" i="25"/>
  <c r="BU57" i="25"/>
  <c r="BT57" i="25"/>
  <c r="BS57" i="25"/>
  <c r="BR57" i="25"/>
  <c r="BQ57" i="25"/>
  <c r="BP57" i="25"/>
  <c r="BO57" i="25"/>
  <c r="BN57" i="25"/>
  <c r="BM57" i="25"/>
  <c r="BL57" i="25"/>
  <c r="BK57" i="25"/>
  <c r="BJ57" i="25"/>
  <c r="BH57" i="25"/>
  <c r="BG57" i="25"/>
  <c r="AF57" i="25"/>
  <c r="CE56" i="25"/>
  <c r="CC56" i="25"/>
  <c r="CA56" i="25"/>
  <c r="BY56" i="25"/>
  <c r="BW56" i="25"/>
  <c r="BV56" i="25"/>
  <c r="BU56" i="25"/>
  <c r="BT56" i="25"/>
  <c r="BS56" i="25"/>
  <c r="BR56" i="25"/>
  <c r="BQ56" i="25"/>
  <c r="BP56" i="25"/>
  <c r="BO56" i="25"/>
  <c r="BN56" i="25"/>
  <c r="BM56" i="25"/>
  <c r="BL56" i="25"/>
  <c r="BK56" i="25"/>
  <c r="BJ56" i="25"/>
  <c r="BH56" i="25"/>
  <c r="BG56" i="25"/>
  <c r="BI56" i="25" s="1"/>
  <c r="AF56" i="25"/>
  <c r="CE55" i="25"/>
  <c r="CC55" i="25"/>
  <c r="CA55" i="25"/>
  <c r="BY55" i="25"/>
  <c r="BW55" i="25"/>
  <c r="BV55" i="25"/>
  <c r="BU55" i="25"/>
  <c r="BT55" i="25"/>
  <c r="BS55" i="25"/>
  <c r="BR55" i="25"/>
  <c r="BQ55" i="25"/>
  <c r="BP55" i="25"/>
  <c r="BO55" i="25"/>
  <c r="BN55" i="25"/>
  <c r="BM55" i="25"/>
  <c r="BL55" i="25"/>
  <c r="BK55" i="25"/>
  <c r="BJ55" i="25"/>
  <c r="BH55" i="25"/>
  <c r="BG55" i="25"/>
  <c r="BI55" i="25" s="1"/>
  <c r="AF55" i="25"/>
  <c r="CE54" i="25"/>
  <c r="CC54" i="25"/>
  <c r="CA54" i="25"/>
  <c r="BY54" i="25"/>
  <c r="BW54" i="25"/>
  <c r="BV54" i="25"/>
  <c r="BU54" i="25"/>
  <c r="BT54" i="25"/>
  <c r="BS54" i="25"/>
  <c r="BR54" i="25"/>
  <c r="BQ54" i="25"/>
  <c r="BP54" i="25"/>
  <c r="BO54" i="25"/>
  <c r="BN54" i="25"/>
  <c r="BM54" i="25"/>
  <c r="BL54" i="25"/>
  <c r="BK54" i="25"/>
  <c r="BJ54" i="25"/>
  <c r="BH54" i="25"/>
  <c r="BG54" i="25"/>
  <c r="BI54" i="25" s="1"/>
  <c r="AF54" i="25"/>
  <c r="CE53" i="25"/>
  <c r="CC53" i="25"/>
  <c r="CA53" i="25"/>
  <c r="BY53" i="25"/>
  <c r="BW53" i="25"/>
  <c r="BV53" i="25"/>
  <c r="BU53" i="25"/>
  <c r="BT53" i="25"/>
  <c r="BS53" i="25"/>
  <c r="BR53" i="25"/>
  <c r="BQ53" i="25"/>
  <c r="BP53" i="25"/>
  <c r="BO53" i="25"/>
  <c r="BN53" i="25"/>
  <c r="BM53" i="25"/>
  <c r="BL53" i="25"/>
  <c r="BK53" i="25"/>
  <c r="BJ53" i="25"/>
  <c r="BH53" i="25"/>
  <c r="BG53" i="25"/>
  <c r="AF53" i="25"/>
  <c r="CE52" i="25"/>
  <c r="CC52" i="25"/>
  <c r="CA52" i="25"/>
  <c r="BY52" i="25"/>
  <c r="BW52" i="25"/>
  <c r="BV52" i="25"/>
  <c r="BU52" i="25"/>
  <c r="BT52" i="25"/>
  <c r="BS52" i="25"/>
  <c r="BR52" i="25"/>
  <c r="BQ52" i="25"/>
  <c r="BP52" i="25"/>
  <c r="BO52" i="25"/>
  <c r="BN52" i="25"/>
  <c r="BM52" i="25"/>
  <c r="BL52" i="25"/>
  <c r="BK52" i="25"/>
  <c r="BJ52" i="25"/>
  <c r="BH52" i="25"/>
  <c r="BG52" i="25"/>
  <c r="BI52" i="25" s="1"/>
  <c r="AF52" i="25"/>
  <c r="CE51" i="25"/>
  <c r="CC51" i="25"/>
  <c r="CA51" i="25"/>
  <c r="BY51" i="25"/>
  <c r="BW51" i="25"/>
  <c r="BV51" i="25"/>
  <c r="BU51" i="25"/>
  <c r="BT51" i="25"/>
  <c r="BS51" i="25"/>
  <c r="BR51" i="25"/>
  <c r="BQ51" i="25"/>
  <c r="BP51" i="25"/>
  <c r="BO51" i="25"/>
  <c r="BN51" i="25"/>
  <c r="BM51" i="25"/>
  <c r="BL51" i="25"/>
  <c r="BK51" i="25"/>
  <c r="BJ51" i="25"/>
  <c r="BH51" i="25"/>
  <c r="BG51" i="25"/>
  <c r="BI51" i="25" s="1"/>
  <c r="AF51" i="25"/>
  <c r="CE50" i="25"/>
  <c r="CC50" i="25"/>
  <c r="CA50" i="25"/>
  <c r="BY50" i="25"/>
  <c r="BW50" i="25"/>
  <c r="BV50" i="25"/>
  <c r="BU50" i="25"/>
  <c r="BT50" i="25"/>
  <c r="BS50" i="25"/>
  <c r="BR50" i="25"/>
  <c r="BQ50" i="25"/>
  <c r="BP50" i="25"/>
  <c r="BO50" i="25"/>
  <c r="BN50" i="25"/>
  <c r="BM50" i="25"/>
  <c r="BL50" i="25"/>
  <c r="BK50" i="25"/>
  <c r="BJ50" i="25"/>
  <c r="BI50" i="25"/>
  <c r="BH50" i="25"/>
  <c r="BG50" i="25"/>
  <c r="AF50" i="25"/>
  <c r="CE49" i="25"/>
  <c r="CC49" i="25"/>
  <c r="CA49" i="25"/>
  <c r="BY49" i="25"/>
  <c r="BW49" i="25"/>
  <c r="BV49" i="25"/>
  <c r="BU49" i="25"/>
  <c r="BT49" i="25"/>
  <c r="BS49" i="25"/>
  <c r="BR49" i="25"/>
  <c r="BQ49" i="25"/>
  <c r="BP49" i="25"/>
  <c r="BO49" i="25"/>
  <c r="BN49" i="25"/>
  <c r="BM49" i="25"/>
  <c r="BL49" i="25"/>
  <c r="BK49" i="25"/>
  <c r="BJ49" i="25"/>
  <c r="BH49" i="25"/>
  <c r="BG49" i="25"/>
  <c r="AF49" i="25"/>
  <c r="CE48" i="25"/>
  <c r="CC48" i="25"/>
  <c r="CA48" i="25"/>
  <c r="BY48" i="25"/>
  <c r="BW48" i="25"/>
  <c r="BV48" i="25"/>
  <c r="BU48" i="25"/>
  <c r="BT48" i="25"/>
  <c r="BS48" i="25"/>
  <c r="BR48" i="25"/>
  <c r="BQ48" i="25"/>
  <c r="BP48" i="25"/>
  <c r="BO48" i="25"/>
  <c r="BN48" i="25"/>
  <c r="BM48" i="25"/>
  <c r="BL48" i="25"/>
  <c r="BK48" i="25"/>
  <c r="BJ48" i="25"/>
  <c r="BH48" i="25"/>
  <c r="BG48" i="25"/>
  <c r="BI48" i="25" s="1"/>
  <c r="AF48" i="25"/>
  <c r="CE47" i="25"/>
  <c r="CC47" i="25"/>
  <c r="CA47" i="25"/>
  <c r="BY47" i="25"/>
  <c r="BW47" i="25"/>
  <c r="BV47" i="25"/>
  <c r="BU47" i="25"/>
  <c r="BT47" i="25"/>
  <c r="BS47" i="25"/>
  <c r="BR47" i="25"/>
  <c r="BQ47" i="25"/>
  <c r="BP47" i="25"/>
  <c r="BO47" i="25"/>
  <c r="BN47" i="25"/>
  <c r="BM47" i="25"/>
  <c r="BL47" i="25"/>
  <c r="BK47" i="25"/>
  <c r="BJ47" i="25"/>
  <c r="BH47" i="25"/>
  <c r="BG47" i="25"/>
  <c r="AF47" i="25"/>
  <c r="CE46" i="25"/>
  <c r="CC46" i="25"/>
  <c r="CA46" i="25"/>
  <c r="BY46" i="25"/>
  <c r="BW46" i="25"/>
  <c r="BV46" i="25"/>
  <c r="BU46" i="25"/>
  <c r="BT46" i="25"/>
  <c r="BS46" i="25"/>
  <c r="BR46" i="25"/>
  <c r="BQ46" i="25"/>
  <c r="BP46" i="25"/>
  <c r="BO46" i="25"/>
  <c r="BN46" i="25"/>
  <c r="BM46" i="25"/>
  <c r="BL46" i="25"/>
  <c r="BK46" i="25"/>
  <c r="BJ46" i="25"/>
  <c r="BH46" i="25"/>
  <c r="BG46" i="25"/>
  <c r="BI46" i="25" s="1"/>
  <c r="AF46" i="25"/>
  <c r="CE45" i="25"/>
  <c r="CC45" i="25"/>
  <c r="CA45" i="25"/>
  <c r="BY45" i="25"/>
  <c r="BW45" i="25"/>
  <c r="BV45" i="25"/>
  <c r="BU45" i="25"/>
  <c r="BT45" i="25"/>
  <c r="BS45" i="25"/>
  <c r="BR45" i="25"/>
  <c r="BQ45" i="25"/>
  <c r="BP45" i="25"/>
  <c r="BO45" i="25"/>
  <c r="BN45" i="25"/>
  <c r="BM45" i="25"/>
  <c r="BL45" i="25"/>
  <c r="BK45" i="25"/>
  <c r="BJ45" i="25"/>
  <c r="BH45" i="25"/>
  <c r="BG45" i="25"/>
  <c r="AF45" i="25"/>
  <c r="CE44" i="25"/>
  <c r="CC44" i="25"/>
  <c r="CA44" i="25"/>
  <c r="BY44" i="25"/>
  <c r="BW44" i="25"/>
  <c r="BV44" i="25"/>
  <c r="BU44" i="25"/>
  <c r="BT44" i="25"/>
  <c r="BS44" i="25"/>
  <c r="BR44" i="25"/>
  <c r="BQ44" i="25"/>
  <c r="BP44" i="25"/>
  <c r="BO44" i="25"/>
  <c r="BN44" i="25"/>
  <c r="BM44" i="25"/>
  <c r="BL44" i="25"/>
  <c r="BK44" i="25"/>
  <c r="BJ44" i="25"/>
  <c r="BH44" i="25"/>
  <c r="BG44" i="25"/>
  <c r="AF44" i="25"/>
  <c r="CE43" i="25"/>
  <c r="CC43" i="25"/>
  <c r="CA43" i="25"/>
  <c r="BY43" i="25"/>
  <c r="BW43" i="25"/>
  <c r="BV43" i="25"/>
  <c r="BU43" i="25"/>
  <c r="BT43" i="25"/>
  <c r="BS43" i="25"/>
  <c r="BR43" i="25"/>
  <c r="BQ43" i="25"/>
  <c r="BP43" i="25"/>
  <c r="BO43" i="25"/>
  <c r="BN43" i="25"/>
  <c r="BM43" i="25"/>
  <c r="BL43" i="25"/>
  <c r="BK43" i="25"/>
  <c r="BJ43" i="25"/>
  <c r="BH43" i="25"/>
  <c r="BG43" i="25"/>
  <c r="BI43" i="25" s="1"/>
  <c r="AF43" i="25"/>
  <c r="CE42" i="25"/>
  <c r="CC42" i="25"/>
  <c r="CA42" i="25"/>
  <c r="BY42" i="25"/>
  <c r="BW42" i="25"/>
  <c r="BV42" i="25"/>
  <c r="BU42" i="25"/>
  <c r="BT42" i="25"/>
  <c r="BS42" i="25"/>
  <c r="BR42" i="25"/>
  <c r="BQ42" i="25"/>
  <c r="BP42" i="25"/>
  <c r="BO42" i="25"/>
  <c r="BN42" i="25"/>
  <c r="BM42" i="25"/>
  <c r="BL42" i="25"/>
  <c r="BK42" i="25"/>
  <c r="BJ42" i="25"/>
  <c r="BI42" i="25"/>
  <c r="BH42" i="25"/>
  <c r="BG42" i="25"/>
  <c r="AF42" i="25"/>
  <c r="CE41" i="25"/>
  <c r="CC41" i="25"/>
  <c r="CA41" i="25"/>
  <c r="BY41" i="25"/>
  <c r="BW41" i="25"/>
  <c r="BV41" i="25"/>
  <c r="BU41" i="25"/>
  <c r="BT41" i="25"/>
  <c r="BS41" i="25"/>
  <c r="BR41" i="25"/>
  <c r="BQ41" i="25"/>
  <c r="BP41" i="25"/>
  <c r="BO41" i="25"/>
  <c r="BN41" i="25"/>
  <c r="BM41" i="25"/>
  <c r="BL41" i="25"/>
  <c r="BK41" i="25"/>
  <c r="BJ41" i="25"/>
  <c r="BH41" i="25"/>
  <c r="BI41" i="25" s="1"/>
  <c r="BG41" i="25"/>
  <c r="AF41" i="25"/>
  <c r="CE40" i="25"/>
  <c r="CC40" i="25"/>
  <c r="CA40" i="25"/>
  <c r="BY40" i="25"/>
  <c r="BW40" i="25"/>
  <c r="BV40" i="25"/>
  <c r="BU40" i="25"/>
  <c r="BT40" i="25"/>
  <c r="BS40" i="25"/>
  <c r="BR40" i="25"/>
  <c r="BQ40" i="25"/>
  <c r="BP40" i="25"/>
  <c r="BO40" i="25"/>
  <c r="BN40" i="25"/>
  <c r="BM40" i="25"/>
  <c r="BL40" i="25"/>
  <c r="BK40" i="25"/>
  <c r="BJ40" i="25"/>
  <c r="BH40" i="25"/>
  <c r="BG40" i="25"/>
  <c r="BI40" i="25" s="1"/>
  <c r="AF40" i="25"/>
  <c r="CE39" i="25"/>
  <c r="CC39" i="25"/>
  <c r="CA39" i="25"/>
  <c r="BY39" i="25"/>
  <c r="BW39" i="25"/>
  <c r="BV39" i="25"/>
  <c r="BU39" i="25"/>
  <c r="BT39" i="25"/>
  <c r="BS39" i="25"/>
  <c r="BR39" i="25"/>
  <c r="BQ39" i="25"/>
  <c r="BP39" i="25"/>
  <c r="BO39" i="25"/>
  <c r="BN39" i="25"/>
  <c r="BM39" i="25"/>
  <c r="BL39" i="25"/>
  <c r="BK39" i="25"/>
  <c r="BJ39" i="25"/>
  <c r="BH39" i="25"/>
  <c r="BG39" i="25"/>
  <c r="AF39" i="25"/>
  <c r="CE38" i="25"/>
  <c r="CC38" i="25"/>
  <c r="CA38" i="25"/>
  <c r="BY38" i="25"/>
  <c r="BW38" i="25"/>
  <c r="BV38" i="25"/>
  <c r="BU38" i="25"/>
  <c r="BT38" i="25"/>
  <c r="BS38" i="25"/>
  <c r="BR38" i="25"/>
  <c r="BQ38" i="25"/>
  <c r="BP38" i="25"/>
  <c r="BO38" i="25"/>
  <c r="BN38" i="25"/>
  <c r="BM38" i="25"/>
  <c r="BL38" i="25"/>
  <c r="BK38" i="25"/>
  <c r="BJ38" i="25"/>
  <c r="BH38" i="25"/>
  <c r="BI38" i="25" s="1"/>
  <c r="BG38" i="25"/>
  <c r="AF38" i="25"/>
  <c r="CE37" i="25"/>
  <c r="CC37" i="25"/>
  <c r="CA37" i="25"/>
  <c r="BY37" i="25"/>
  <c r="BW37" i="25"/>
  <c r="BV37" i="25"/>
  <c r="BU37" i="25"/>
  <c r="BT37" i="25"/>
  <c r="BS37" i="25"/>
  <c r="BR37" i="25"/>
  <c r="BQ37" i="25"/>
  <c r="BP37" i="25"/>
  <c r="BO37" i="25"/>
  <c r="BN37" i="25"/>
  <c r="BM37" i="25"/>
  <c r="BL37" i="25"/>
  <c r="BK37" i="25"/>
  <c r="BJ37" i="25"/>
  <c r="BH37" i="25"/>
  <c r="BG37" i="25"/>
  <c r="AF37" i="25"/>
  <c r="CE36" i="25"/>
  <c r="CC36" i="25"/>
  <c r="CA36" i="25"/>
  <c r="BY36" i="25"/>
  <c r="BW36" i="25"/>
  <c r="BV36" i="25"/>
  <c r="BU36" i="25"/>
  <c r="BT36" i="25"/>
  <c r="BS36" i="25"/>
  <c r="BR36" i="25"/>
  <c r="BQ36" i="25"/>
  <c r="BP36" i="25"/>
  <c r="BO36" i="25"/>
  <c r="BN36" i="25"/>
  <c r="BM36" i="25"/>
  <c r="BL36" i="25"/>
  <c r="BK36" i="25"/>
  <c r="BJ36" i="25"/>
  <c r="BH36" i="25"/>
  <c r="BG36" i="25"/>
  <c r="AF36" i="25"/>
  <c r="CE35" i="25"/>
  <c r="CC35" i="25"/>
  <c r="CA35" i="25"/>
  <c r="BY35" i="25"/>
  <c r="BW35" i="25"/>
  <c r="BV35" i="25"/>
  <c r="BU35" i="25"/>
  <c r="BT35" i="25"/>
  <c r="BS35" i="25"/>
  <c r="BR35" i="25"/>
  <c r="BQ35" i="25"/>
  <c r="BP35" i="25"/>
  <c r="BO35" i="25"/>
  <c r="BN35" i="25"/>
  <c r="BM35" i="25"/>
  <c r="BL35" i="25"/>
  <c r="BK35" i="25"/>
  <c r="BJ35" i="25"/>
  <c r="BH35" i="25"/>
  <c r="BG35" i="25"/>
  <c r="BI35" i="25" s="1"/>
  <c r="AF35" i="25"/>
  <c r="CE34" i="25"/>
  <c r="CC34" i="25"/>
  <c r="CA34" i="25"/>
  <c r="BY34" i="25"/>
  <c r="BW34" i="25"/>
  <c r="BV34" i="25"/>
  <c r="BU34" i="25"/>
  <c r="BT34" i="25"/>
  <c r="BS34" i="25"/>
  <c r="BR34" i="25"/>
  <c r="BQ34" i="25"/>
  <c r="BP34" i="25"/>
  <c r="BO34" i="25"/>
  <c r="BN34" i="25"/>
  <c r="BM34" i="25"/>
  <c r="BL34" i="25"/>
  <c r="BK34" i="25"/>
  <c r="BJ34" i="25"/>
  <c r="BH34" i="25"/>
  <c r="BG34" i="25"/>
  <c r="BI34" i="25" s="1"/>
  <c r="AF34" i="25"/>
  <c r="CE33" i="25"/>
  <c r="CC33" i="25"/>
  <c r="CA33" i="25"/>
  <c r="BY33" i="25"/>
  <c r="BW33" i="25"/>
  <c r="BV33" i="25"/>
  <c r="BU33" i="25"/>
  <c r="BT33" i="25"/>
  <c r="BS33" i="25"/>
  <c r="BR33" i="25"/>
  <c r="BQ33" i="25"/>
  <c r="BP33" i="25"/>
  <c r="BO33" i="25"/>
  <c r="BN33" i="25"/>
  <c r="BM33" i="25"/>
  <c r="BL33" i="25"/>
  <c r="BK33" i="25"/>
  <c r="BJ33" i="25"/>
  <c r="BH33" i="25"/>
  <c r="BI33" i="25" s="1"/>
  <c r="BG33" i="25"/>
  <c r="AF33" i="25"/>
  <c r="CE32" i="25"/>
  <c r="CC32" i="25"/>
  <c r="CA32" i="25"/>
  <c r="BY32" i="25"/>
  <c r="BW32" i="25"/>
  <c r="BV32" i="25"/>
  <c r="BU32" i="25"/>
  <c r="BT32" i="25"/>
  <c r="BS32" i="25"/>
  <c r="BR32" i="25"/>
  <c r="BQ32" i="25"/>
  <c r="BP32" i="25"/>
  <c r="BO32" i="25"/>
  <c r="BN32" i="25"/>
  <c r="BM32" i="25"/>
  <c r="BL32" i="25"/>
  <c r="BK32" i="25"/>
  <c r="BJ32" i="25"/>
  <c r="BH32" i="25"/>
  <c r="BG32" i="25"/>
  <c r="BI32" i="25" s="1"/>
  <c r="AF32" i="25"/>
  <c r="CE31" i="25"/>
  <c r="CC31" i="25"/>
  <c r="CA31" i="25"/>
  <c r="BY31" i="25"/>
  <c r="BW31" i="25"/>
  <c r="BV31" i="25"/>
  <c r="BU31" i="25"/>
  <c r="BT31" i="25"/>
  <c r="BS31" i="25"/>
  <c r="BR31" i="25"/>
  <c r="BQ31" i="25"/>
  <c r="BP31" i="25"/>
  <c r="BO31" i="25"/>
  <c r="BN31" i="25"/>
  <c r="BM31" i="25"/>
  <c r="BL31" i="25"/>
  <c r="BK31" i="25"/>
  <c r="BJ31" i="25"/>
  <c r="BH31" i="25"/>
  <c r="BG31" i="25"/>
  <c r="BI31" i="25" s="1"/>
  <c r="AF31" i="25"/>
  <c r="CE30" i="25"/>
  <c r="CC30" i="25"/>
  <c r="CA30" i="25"/>
  <c r="BY30" i="25"/>
  <c r="BW30" i="25"/>
  <c r="BV30" i="25"/>
  <c r="BU30" i="25"/>
  <c r="BT30" i="25"/>
  <c r="BS30" i="25"/>
  <c r="BR30" i="25"/>
  <c r="BQ30" i="25"/>
  <c r="BP30" i="25"/>
  <c r="BO30" i="25"/>
  <c r="BN30" i="25"/>
  <c r="BM30" i="25"/>
  <c r="BL30" i="25"/>
  <c r="BK30" i="25"/>
  <c r="BJ30" i="25"/>
  <c r="BH30" i="25"/>
  <c r="BG30" i="25"/>
  <c r="BI30" i="25" s="1"/>
  <c r="AF30" i="25"/>
  <c r="CE29" i="25"/>
  <c r="CC29" i="25"/>
  <c r="CA29" i="25"/>
  <c r="BY29" i="25"/>
  <c r="BW29" i="25"/>
  <c r="BV29" i="25"/>
  <c r="BU29" i="25"/>
  <c r="BT29" i="25"/>
  <c r="BS29" i="25"/>
  <c r="BR29" i="25"/>
  <c r="BQ29" i="25"/>
  <c r="BP29" i="25"/>
  <c r="BO29" i="25"/>
  <c r="BN29" i="25"/>
  <c r="BM29" i="25"/>
  <c r="BL29" i="25"/>
  <c r="BK29" i="25"/>
  <c r="BJ29" i="25"/>
  <c r="BH29" i="25"/>
  <c r="BG29" i="25"/>
  <c r="AF29" i="25"/>
  <c r="CE28" i="25"/>
  <c r="CC28" i="25"/>
  <c r="CA28" i="25"/>
  <c r="BY28" i="25"/>
  <c r="BW28" i="25"/>
  <c r="BV28" i="25"/>
  <c r="BU28" i="25"/>
  <c r="BT28" i="25"/>
  <c r="BS28" i="25"/>
  <c r="BR28" i="25"/>
  <c r="BQ28" i="25"/>
  <c r="BP28" i="25"/>
  <c r="BO28" i="25"/>
  <c r="BN28" i="25"/>
  <c r="BM28" i="25"/>
  <c r="BL28" i="25"/>
  <c r="BK28" i="25"/>
  <c r="BJ28" i="25"/>
  <c r="BH28" i="25"/>
  <c r="BG28" i="25"/>
  <c r="BI28" i="25" s="1"/>
  <c r="AF28" i="25"/>
  <c r="CE27" i="25"/>
  <c r="CC27" i="25"/>
  <c r="CA27" i="25"/>
  <c r="BY27" i="25"/>
  <c r="BW27" i="25"/>
  <c r="BV27" i="25"/>
  <c r="BU27" i="25"/>
  <c r="BT27" i="25"/>
  <c r="BS27" i="25"/>
  <c r="BR27" i="25"/>
  <c r="BQ27" i="25"/>
  <c r="BP27" i="25"/>
  <c r="BO27" i="25"/>
  <c r="BN27" i="25"/>
  <c r="BM27" i="25"/>
  <c r="BL27" i="25"/>
  <c r="BK27" i="25"/>
  <c r="BJ27" i="25"/>
  <c r="BH27" i="25"/>
  <c r="BG27" i="25"/>
  <c r="BI27" i="25" s="1"/>
  <c r="AF27" i="25"/>
  <c r="CE26" i="25"/>
  <c r="CC26" i="25"/>
  <c r="CA26" i="25"/>
  <c r="BY26" i="25"/>
  <c r="BW26" i="25"/>
  <c r="BV26" i="25"/>
  <c r="BU26" i="25"/>
  <c r="BT26" i="25"/>
  <c r="BS26" i="25"/>
  <c r="BR26" i="25"/>
  <c r="BQ26" i="25"/>
  <c r="BP26" i="25"/>
  <c r="BO26" i="25"/>
  <c r="BN26" i="25"/>
  <c r="BM26" i="25"/>
  <c r="BL26" i="25"/>
  <c r="BK26" i="25"/>
  <c r="BJ26" i="25"/>
  <c r="BH26" i="25"/>
  <c r="BG26" i="25"/>
  <c r="BI26" i="25" s="1"/>
  <c r="AF26" i="25"/>
  <c r="CE25" i="25"/>
  <c r="CC25" i="25"/>
  <c r="CA25" i="25"/>
  <c r="BY25" i="25"/>
  <c r="BW25" i="25"/>
  <c r="BV25" i="25"/>
  <c r="BU25" i="25"/>
  <c r="BT25" i="25"/>
  <c r="BS25" i="25"/>
  <c r="BR25" i="25"/>
  <c r="BQ25" i="25"/>
  <c r="BP25" i="25"/>
  <c r="BO25" i="25"/>
  <c r="BN25" i="25"/>
  <c r="BM25" i="25"/>
  <c r="BL25" i="25"/>
  <c r="BK25" i="25"/>
  <c r="BJ25" i="25"/>
  <c r="BH25" i="25"/>
  <c r="BG25" i="25"/>
  <c r="AF25" i="25"/>
  <c r="CE24" i="25"/>
  <c r="CC24" i="25"/>
  <c r="CA24" i="25"/>
  <c r="BY24" i="25"/>
  <c r="BW24" i="25"/>
  <c r="BV24" i="25"/>
  <c r="BU24" i="25"/>
  <c r="BT24" i="25"/>
  <c r="BS24" i="25"/>
  <c r="BR24" i="25"/>
  <c r="BQ24" i="25"/>
  <c r="BP24" i="25"/>
  <c r="BO24" i="25"/>
  <c r="BN24" i="25"/>
  <c r="BM24" i="25"/>
  <c r="BL24" i="25"/>
  <c r="BK24" i="25"/>
  <c r="BJ24" i="25"/>
  <c r="BH24" i="25"/>
  <c r="BG24" i="25"/>
  <c r="BI24" i="25" s="1"/>
  <c r="AF24" i="25"/>
  <c r="CE23" i="25"/>
  <c r="CC23" i="25"/>
  <c r="CA23" i="25"/>
  <c r="BY23" i="25"/>
  <c r="BW23" i="25"/>
  <c r="BV23" i="25"/>
  <c r="BU23" i="25"/>
  <c r="BT23" i="25"/>
  <c r="BS23" i="25"/>
  <c r="BR23" i="25"/>
  <c r="BQ23" i="25"/>
  <c r="BP23" i="25"/>
  <c r="BO23" i="25"/>
  <c r="BN23" i="25"/>
  <c r="BM23" i="25"/>
  <c r="BL23" i="25"/>
  <c r="BK23" i="25"/>
  <c r="BJ23" i="25"/>
  <c r="BH23" i="25"/>
  <c r="BG23" i="25"/>
  <c r="BI23" i="25" s="1"/>
  <c r="AF23" i="25"/>
  <c r="CE22" i="25"/>
  <c r="CC22" i="25"/>
  <c r="CA22" i="25"/>
  <c r="BY22" i="25"/>
  <c r="BW22" i="25"/>
  <c r="BV22" i="25"/>
  <c r="BU22" i="25"/>
  <c r="BT22" i="25"/>
  <c r="BS22" i="25"/>
  <c r="BR22" i="25"/>
  <c r="BQ22" i="25"/>
  <c r="BP22" i="25"/>
  <c r="BO22" i="25"/>
  <c r="BN22" i="25"/>
  <c r="BM22" i="25"/>
  <c r="BL22" i="25"/>
  <c r="BK22" i="25"/>
  <c r="BJ22" i="25"/>
  <c r="BH22" i="25"/>
  <c r="BG22" i="25"/>
  <c r="BI22" i="25" s="1"/>
  <c r="AF22" i="25"/>
  <c r="CE21" i="25"/>
  <c r="CE120" i="25" s="1"/>
  <c r="CC21" i="25"/>
  <c r="CA21" i="25"/>
  <c r="BY21" i="25"/>
  <c r="BW21" i="25"/>
  <c r="BV21" i="25"/>
  <c r="BU21" i="25"/>
  <c r="BT21" i="25"/>
  <c r="BS21" i="25"/>
  <c r="BR21" i="25"/>
  <c r="BQ21" i="25"/>
  <c r="BP21" i="25"/>
  <c r="BO21" i="25"/>
  <c r="BN21" i="25"/>
  <c r="BM21" i="25"/>
  <c r="BL21" i="25"/>
  <c r="BK21" i="25"/>
  <c r="BJ21" i="25"/>
  <c r="BH21" i="25"/>
  <c r="BG21" i="25"/>
  <c r="AF21" i="25"/>
  <c r="CE20" i="25"/>
  <c r="CC20" i="25"/>
  <c r="CA20" i="25"/>
  <c r="BY20" i="25"/>
  <c r="BW20" i="25"/>
  <c r="BW122" i="25" s="1"/>
  <c r="U122" i="25" s="1"/>
  <c r="BV20" i="25"/>
  <c r="BU20" i="25"/>
  <c r="BT20" i="25"/>
  <c r="BS20" i="25"/>
  <c r="BR20" i="25"/>
  <c r="BQ20" i="25"/>
  <c r="BP20" i="25"/>
  <c r="BO20" i="25"/>
  <c r="BO120" i="25" s="1"/>
  <c r="O120" i="25" s="1"/>
  <c r="BN20" i="25"/>
  <c r="BM20" i="25"/>
  <c r="BL20" i="25"/>
  <c r="BK20" i="25"/>
  <c r="BJ20" i="25"/>
  <c r="BH20" i="25"/>
  <c r="BG20" i="25"/>
  <c r="BI20" i="25" s="1"/>
  <c r="U19" i="25"/>
  <c r="AE9" i="25"/>
  <c r="G9" i="25"/>
  <c r="AD7" i="25"/>
  <c r="S7" i="25"/>
  <c r="AD6" i="25"/>
  <c r="S6" i="25"/>
  <c r="S4" i="25"/>
  <c r="E4" i="25"/>
  <c r="CE92" i="24"/>
  <c r="CC92" i="24"/>
  <c r="CA92" i="24"/>
  <c r="BY92" i="24"/>
  <c r="BW92" i="24"/>
  <c r="BV92" i="24"/>
  <c r="BU92" i="24"/>
  <c r="BT92" i="24"/>
  <c r="BS92" i="24"/>
  <c r="BR92" i="24"/>
  <c r="BQ92" i="24"/>
  <c r="BP92" i="24"/>
  <c r="BO92" i="24"/>
  <c r="BN92" i="24"/>
  <c r="BM92" i="24"/>
  <c r="BL92" i="24"/>
  <c r="BK92" i="24"/>
  <c r="BJ92" i="24"/>
  <c r="BH92" i="24"/>
  <c r="BI92" i="24" s="1"/>
  <c r="BG92" i="24"/>
  <c r="AF92" i="24"/>
  <c r="CE93" i="24"/>
  <c r="CC93" i="24"/>
  <c r="CA93" i="24"/>
  <c r="BY93" i="24"/>
  <c r="BW93" i="24"/>
  <c r="BV93" i="24"/>
  <c r="BU93" i="24"/>
  <c r="BT93" i="24"/>
  <c r="BS93" i="24"/>
  <c r="BR93" i="24"/>
  <c r="BQ93" i="24"/>
  <c r="BP93" i="24"/>
  <c r="BO93" i="24"/>
  <c r="BN93" i="24"/>
  <c r="BM93" i="24"/>
  <c r="BL93" i="24"/>
  <c r="BK93" i="24"/>
  <c r="BJ93" i="24"/>
  <c r="BH93" i="24"/>
  <c r="BG93" i="24"/>
  <c r="AF93" i="24"/>
  <c r="CE91" i="24"/>
  <c r="CC91" i="24"/>
  <c r="CA91" i="24"/>
  <c r="BY91" i="24"/>
  <c r="BW91" i="24"/>
  <c r="BV91" i="24"/>
  <c r="BU91" i="24"/>
  <c r="BT91" i="24"/>
  <c r="BS91" i="24"/>
  <c r="BR91" i="24"/>
  <c r="BQ91" i="24"/>
  <c r="BP91" i="24"/>
  <c r="BO91" i="24"/>
  <c r="BN91" i="24"/>
  <c r="BM91" i="24"/>
  <c r="BL91" i="24"/>
  <c r="BK91" i="24"/>
  <c r="BJ91" i="24"/>
  <c r="BH91" i="24"/>
  <c r="BG91" i="24"/>
  <c r="BI91" i="24" s="1"/>
  <c r="AF91" i="24"/>
  <c r="CE90" i="24"/>
  <c r="CC90" i="24"/>
  <c r="CA90" i="24"/>
  <c r="BY90" i="24"/>
  <c r="BW90" i="24"/>
  <c r="BV90" i="24"/>
  <c r="BU90" i="24"/>
  <c r="BT90" i="24"/>
  <c r="BS90" i="24"/>
  <c r="BR90" i="24"/>
  <c r="BQ90" i="24"/>
  <c r="BP90" i="24"/>
  <c r="BO90" i="24"/>
  <c r="BN90" i="24"/>
  <c r="BM90" i="24"/>
  <c r="BL90" i="24"/>
  <c r="BK90" i="24"/>
  <c r="BJ90" i="24"/>
  <c r="BH90" i="24"/>
  <c r="BG90" i="24"/>
  <c r="AF90" i="24"/>
  <c r="CE89" i="24"/>
  <c r="CC89" i="24"/>
  <c r="CA89" i="24"/>
  <c r="BY89" i="24"/>
  <c r="BW89" i="24"/>
  <c r="BV89" i="24"/>
  <c r="BU89" i="24"/>
  <c r="BT89" i="24"/>
  <c r="BS89" i="24"/>
  <c r="BR89" i="24"/>
  <c r="BQ89" i="24"/>
  <c r="BP89" i="24"/>
  <c r="BO89" i="24"/>
  <c r="BN89" i="24"/>
  <c r="BM89" i="24"/>
  <c r="BL89" i="24"/>
  <c r="BK89" i="24"/>
  <c r="BJ89" i="24"/>
  <c r="BH89" i="24"/>
  <c r="BG89" i="24"/>
  <c r="BI89" i="24" s="1"/>
  <c r="AF89" i="24"/>
  <c r="CE88" i="24"/>
  <c r="CC88" i="24"/>
  <c r="CA88" i="24"/>
  <c r="BY88" i="24"/>
  <c r="BW88" i="24"/>
  <c r="BV88" i="24"/>
  <c r="BU88" i="24"/>
  <c r="BT88" i="24"/>
  <c r="BS88" i="24"/>
  <c r="BR88" i="24"/>
  <c r="BQ88" i="24"/>
  <c r="BP88" i="24"/>
  <c r="BO88" i="24"/>
  <c r="BN88" i="24"/>
  <c r="BM88" i="24"/>
  <c r="BL88" i="24"/>
  <c r="BK88" i="24"/>
  <c r="BJ88" i="24"/>
  <c r="BH88" i="24"/>
  <c r="BG88" i="24"/>
  <c r="BI88" i="24" s="1"/>
  <c r="AF88" i="24"/>
  <c r="CE87" i="24"/>
  <c r="CC87" i="24"/>
  <c r="CA87" i="24"/>
  <c r="BY87" i="24"/>
  <c r="BW87" i="24"/>
  <c r="BV87" i="24"/>
  <c r="BU87" i="24"/>
  <c r="BT87" i="24"/>
  <c r="BS87" i="24"/>
  <c r="BR87" i="24"/>
  <c r="BQ87" i="24"/>
  <c r="BP87" i="24"/>
  <c r="BO87" i="24"/>
  <c r="BN87" i="24"/>
  <c r="BM87" i="24"/>
  <c r="BL87" i="24"/>
  <c r="BK87" i="24"/>
  <c r="BJ87" i="24"/>
  <c r="BH87" i="24"/>
  <c r="BI87" i="24" s="1"/>
  <c r="BG87" i="24"/>
  <c r="AF87" i="24"/>
  <c r="CE86" i="24"/>
  <c r="CC86" i="24"/>
  <c r="CA86" i="24"/>
  <c r="BY86" i="24"/>
  <c r="BW86" i="24"/>
  <c r="BV86" i="24"/>
  <c r="BU86" i="24"/>
  <c r="BT86" i="24"/>
  <c r="BS86" i="24"/>
  <c r="BR86" i="24"/>
  <c r="BQ86" i="24"/>
  <c r="BP86" i="24"/>
  <c r="BO86" i="24"/>
  <c r="BN86" i="24"/>
  <c r="BM86" i="24"/>
  <c r="BL86" i="24"/>
  <c r="BK86" i="24"/>
  <c r="BJ86" i="24"/>
  <c r="BH86" i="24"/>
  <c r="BG86" i="24"/>
  <c r="BI86" i="24" s="1"/>
  <c r="AF86" i="24"/>
  <c r="CE85" i="24"/>
  <c r="CC85" i="24"/>
  <c r="CA85" i="24"/>
  <c r="BY85" i="24"/>
  <c r="BW85" i="24"/>
  <c r="BV85" i="24"/>
  <c r="BU85" i="24"/>
  <c r="BT85" i="24"/>
  <c r="BS85" i="24"/>
  <c r="BR85" i="24"/>
  <c r="BQ85" i="24"/>
  <c r="BP85" i="24"/>
  <c r="BO85" i="24"/>
  <c r="BN85" i="24"/>
  <c r="BM85" i="24"/>
  <c r="BL85" i="24"/>
  <c r="BK85" i="24"/>
  <c r="BJ85" i="24"/>
  <c r="BH85" i="24"/>
  <c r="BG85" i="24"/>
  <c r="AF85" i="24"/>
  <c r="CE84" i="24"/>
  <c r="CC84" i="24"/>
  <c r="CA84" i="24"/>
  <c r="BY84" i="24"/>
  <c r="BW84" i="24"/>
  <c r="BV84" i="24"/>
  <c r="BU84" i="24"/>
  <c r="BT84" i="24"/>
  <c r="BS84" i="24"/>
  <c r="BR84" i="24"/>
  <c r="BQ84" i="24"/>
  <c r="BP84" i="24"/>
  <c r="BO84" i="24"/>
  <c r="BN84" i="24"/>
  <c r="BM84" i="24"/>
  <c r="BL84" i="24"/>
  <c r="BK84" i="24"/>
  <c r="BJ84" i="24"/>
  <c r="BH84" i="24"/>
  <c r="BG84" i="24"/>
  <c r="BI84" i="24" s="1"/>
  <c r="AF84" i="24"/>
  <c r="CE83" i="24"/>
  <c r="CC83" i="24"/>
  <c r="CA83" i="24"/>
  <c r="BY83" i="24"/>
  <c r="BW83" i="24"/>
  <c r="BV83" i="24"/>
  <c r="BU83" i="24"/>
  <c r="BT83" i="24"/>
  <c r="BS83" i="24"/>
  <c r="BR83" i="24"/>
  <c r="BQ83" i="24"/>
  <c r="BP83" i="24"/>
  <c r="BO83" i="24"/>
  <c r="BN83" i="24"/>
  <c r="BM83" i="24"/>
  <c r="BL83" i="24"/>
  <c r="BK83" i="24"/>
  <c r="BJ83" i="24"/>
  <c r="BI83" i="24"/>
  <c r="BH83" i="24"/>
  <c r="BG83" i="24"/>
  <c r="AF83" i="24"/>
  <c r="CE82" i="24"/>
  <c r="CC82" i="24"/>
  <c r="CA82" i="24"/>
  <c r="BY82" i="24"/>
  <c r="BW82" i="24"/>
  <c r="BV82" i="24"/>
  <c r="BU82" i="24"/>
  <c r="BT82" i="24"/>
  <c r="BS82" i="24"/>
  <c r="BR82" i="24"/>
  <c r="BQ82" i="24"/>
  <c r="BP82" i="24"/>
  <c r="BO82" i="24"/>
  <c r="BN82" i="24"/>
  <c r="BM82" i="24"/>
  <c r="BL82" i="24"/>
  <c r="BK82" i="24"/>
  <c r="BJ82" i="24"/>
  <c r="BH82" i="24"/>
  <c r="BG82" i="24"/>
  <c r="BI82" i="24" s="1"/>
  <c r="AF82" i="24"/>
  <c r="CE81" i="24"/>
  <c r="CC81" i="24"/>
  <c r="CA81" i="24"/>
  <c r="BY81" i="24"/>
  <c r="BW81" i="24"/>
  <c r="BV81" i="24"/>
  <c r="BU81" i="24"/>
  <c r="BT81" i="24"/>
  <c r="BS81" i="24"/>
  <c r="BR81" i="24"/>
  <c r="BQ81" i="24"/>
  <c r="BP81" i="24"/>
  <c r="BO81" i="24"/>
  <c r="BN81" i="24"/>
  <c r="BM81" i="24"/>
  <c r="BL81" i="24"/>
  <c r="BK81" i="24"/>
  <c r="BJ81" i="24"/>
  <c r="BH81" i="24"/>
  <c r="BI81" i="24" s="1"/>
  <c r="BG81" i="24"/>
  <c r="AF81" i="24"/>
  <c r="CE80" i="24"/>
  <c r="CC80" i="24"/>
  <c r="CA80" i="24"/>
  <c r="BY80" i="24"/>
  <c r="BW80" i="24"/>
  <c r="BV80" i="24"/>
  <c r="BU80" i="24"/>
  <c r="BT80" i="24"/>
  <c r="BS80" i="24"/>
  <c r="BR80" i="24"/>
  <c r="BQ80" i="24"/>
  <c r="BP80" i="24"/>
  <c r="BO80" i="24"/>
  <c r="BN80" i="24"/>
  <c r="BM80" i="24"/>
  <c r="BL80" i="24"/>
  <c r="BK80" i="24"/>
  <c r="BJ80" i="24"/>
  <c r="BH80" i="24"/>
  <c r="BG80" i="24"/>
  <c r="BI80" i="24" s="1"/>
  <c r="AF80" i="24"/>
  <c r="CE79" i="24"/>
  <c r="CC79" i="24"/>
  <c r="CA79" i="24"/>
  <c r="BY79" i="24"/>
  <c r="BW79" i="24"/>
  <c r="BV79" i="24"/>
  <c r="BU79" i="24"/>
  <c r="BT79" i="24"/>
  <c r="BS79" i="24"/>
  <c r="BR79" i="24"/>
  <c r="BQ79" i="24"/>
  <c r="BP79" i="24"/>
  <c r="BO79" i="24"/>
  <c r="BN79" i="24"/>
  <c r="BM79" i="24"/>
  <c r="BL79" i="24"/>
  <c r="BK79" i="24"/>
  <c r="BJ79" i="24"/>
  <c r="BH79" i="24"/>
  <c r="BG79" i="24"/>
  <c r="BI79" i="24" s="1"/>
  <c r="AF79" i="24"/>
  <c r="CE78" i="24"/>
  <c r="CC78" i="24"/>
  <c r="CA78" i="24"/>
  <c r="BY78" i="24"/>
  <c r="BW78" i="24"/>
  <c r="BV78" i="24"/>
  <c r="BU78" i="24"/>
  <c r="BT78" i="24"/>
  <c r="BS78" i="24"/>
  <c r="BR78" i="24"/>
  <c r="BQ78" i="24"/>
  <c r="BP78" i="24"/>
  <c r="BO78" i="24"/>
  <c r="BN78" i="24"/>
  <c r="BM78" i="24"/>
  <c r="BL78" i="24"/>
  <c r="BK78" i="24"/>
  <c r="BJ78" i="24"/>
  <c r="BH78" i="24"/>
  <c r="BG78" i="24"/>
  <c r="AF78" i="24"/>
  <c r="CE77" i="24"/>
  <c r="CC77" i="24"/>
  <c r="CA77" i="24"/>
  <c r="BY77" i="24"/>
  <c r="BW77" i="24"/>
  <c r="BV77" i="24"/>
  <c r="BU77" i="24"/>
  <c r="BT77" i="24"/>
  <c r="BS77" i="24"/>
  <c r="BR77" i="24"/>
  <c r="BQ77" i="24"/>
  <c r="BP77" i="24"/>
  <c r="BO77" i="24"/>
  <c r="BN77" i="24"/>
  <c r="BM77" i="24"/>
  <c r="BL77" i="24"/>
  <c r="BK77" i="24"/>
  <c r="BJ77" i="24"/>
  <c r="BH77" i="24"/>
  <c r="BI77" i="24" s="1"/>
  <c r="BG77" i="24"/>
  <c r="AF77" i="24"/>
  <c r="CE76" i="24"/>
  <c r="CC76" i="24"/>
  <c r="CA76" i="24"/>
  <c r="BY76" i="24"/>
  <c r="BW76" i="24"/>
  <c r="BV76" i="24"/>
  <c r="BU76" i="24"/>
  <c r="BT76" i="24"/>
  <c r="BS76" i="24"/>
  <c r="BR76" i="24"/>
  <c r="BQ76" i="24"/>
  <c r="BP76" i="24"/>
  <c r="BO76" i="24"/>
  <c r="BN76" i="24"/>
  <c r="BM76" i="24"/>
  <c r="BL76" i="24"/>
  <c r="BK76" i="24"/>
  <c r="BJ76" i="24"/>
  <c r="BH76" i="24"/>
  <c r="BG76" i="24"/>
  <c r="BI76" i="24" s="1"/>
  <c r="AF76" i="24"/>
  <c r="CE75" i="24"/>
  <c r="CC75" i="24"/>
  <c r="CA75" i="24"/>
  <c r="BY75" i="24"/>
  <c r="BW75" i="24"/>
  <c r="BV75" i="24"/>
  <c r="BU75" i="24"/>
  <c r="BT75" i="24"/>
  <c r="BS75" i="24"/>
  <c r="BR75" i="24"/>
  <c r="BQ75" i="24"/>
  <c r="BP75" i="24"/>
  <c r="BO75" i="24"/>
  <c r="BN75" i="24"/>
  <c r="BM75" i="24"/>
  <c r="BL75" i="24"/>
  <c r="BK75" i="24"/>
  <c r="BJ75" i="24"/>
  <c r="BI75" i="24"/>
  <c r="BH75" i="24"/>
  <c r="BG75" i="24"/>
  <c r="AF75" i="24"/>
  <c r="CE74" i="24"/>
  <c r="CC74" i="24"/>
  <c r="CA74" i="24"/>
  <c r="BY74" i="24"/>
  <c r="BW74" i="24"/>
  <c r="BV74" i="24"/>
  <c r="BU74" i="24"/>
  <c r="BT74" i="24"/>
  <c r="BS74" i="24"/>
  <c r="BR74" i="24"/>
  <c r="BQ74" i="24"/>
  <c r="BP74" i="24"/>
  <c r="BO74" i="24"/>
  <c r="BN74" i="24"/>
  <c r="BM74" i="24"/>
  <c r="BL74" i="24"/>
  <c r="BK74" i="24"/>
  <c r="BJ74" i="24"/>
  <c r="BH74" i="24"/>
  <c r="BG74" i="24"/>
  <c r="AF74" i="24"/>
  <c r="CE73" i="24"/>
  <c r="CC73" i="24"/>
  <c r="CA73" i="24"/>
  <c r="BY73" i="24"/>
  <c r="BW73" i="24"/>
  <c r="BV73" i="24"/>
  <c r="BU73" i="24"/>
  <c r="BT73" i="24"/>
  <c r="BS73" i="24"/>
  <c r="BR73" i="24"/>
  <c r="BQ73" i="24"/>
  <c r="BP73" i="24"/>
  <c r="BO73" i="24"/>
  <c r="BN73" i="24"/>
  <c r="BM73" i="24"/>
  <c r="BL73" i="24"/>
  <c r="BK73" i="24"/>
  <c r="BJ73" i="24"/>
  <c r="BH73" i="24"/>
  <c r="BI73" i="24" s="1"/>
  <c r="BG73" i="24"/>
  <c r="AF73" i="24"/>
  <c r="CE72" i="24"/>
  <c r="CC72" i="24"/>
  <c r="CA72" i="24"/>
  <c r="BY72" i="24"/>
  <c r="BW72" i="24"/>
  <c r="BV72" i="24"/>
  <c r="BU72" i="24"/>
  <c r="BT72" i="24"/>
  <c r="BS72" i="24"/>
  <c r="BR72" i="24"/>
  <c r="BQ72" i="24"/>
  <c r="BP72" i="24"/>
  <c r="BO72" i="24"/>
  <c r="BN72" i="24"/>
  <c r="BM72" i="24"/>
  <c r="BL72" i="24"/>
  <c r="BK72" i="24"/>
  <c r="BJ72" i="24"/>
  <c r="BH72" i="24"/>
  <c r="BG72" i="24"/>
  <c r="AF72" i="24"/>
  <c r="CE71" i="24"/>
  <c r="CC71" i="24"/>
  <c r="CA71" i="24"/>
  <c r="BY71" i="24"/>
  <c r="BW71" i="24"/>
  <c r="BV71" i="24"/>
  <c r="BU71" i="24"/>
  <c r="BT71" i="24"/>
  <c r="BS71" i="24"/>
  <c r="BR71" i="24"/>
  <c r="BQ71" i="24"/>
  <c r="BP71" i="24"/>
  <c r="BO71" i="24"/>
  <c r="BN71" i="24"/>
  <c r="BM71" i="24"/>
  <c r="BL71" i="24"/>
  <c r="BK71" i="24"/>
  <c r="BJ71" i="24"/>
  <c r="BH71" i="24"/>
  <c r="BI71" i="24" s="1"/>
  <c r="BG71" i="24"/>
  <c r="AF71" i="24"/>
  <c r="CE70" i="24"/>
  <c r="CC70" i="24"/>
  <c r="CA70" i="24"/>
  <c r="BY70" i="24"/>
  <c r="BW70" i="24"/>
  <c r="BV70" i="24"/>
  <c r="BU70" i="24"/>
  <c r="BT70" i="24"/>
  <c r="BS70" i="24"/>
  <c r="BR70" i="24"/>
  <c r="BQ70" i="24"/>
  <c r="BP70" i="24"/>
  <c r="BO70" i="24"/>
  <c r="BN70" i="24"/>
  <c r="BM70" i="24"/>
  <c r="BL70" i="24"/>
  <c r="BK70" i="24"/>
  <c r="BJ70" i="24"/>
  <c r="BH70" i="24"/>
  <c r="BG70" i="24"/>
  <c r="BI70" i="24" s="1"/>
  <c r="AF70" i="24"/>
  <c r="CE69" i="24"/>
  <c r="CC69" i="24"/>
  <c r="CA69" i="24"/>
  <c r="BY69" i="24"/>
  <c r="BW69" i="24"/>
  <c r="BV69" i="24"/>
  <c r="BU69" i="24"/>
  <c r="BT69" i="24"/>
  <c r="BS69" i="24"/>
  <c r="BR69" i="24"/>
  <c r="BQ69" i="24"/>
  <c r="BP69" i="24"/>
  <c r="BO69" i="24"/>
  <c r="BN69" i="24"/>
  <c r="BM69" i="24"/>
  <c r="BL69" i="24"/>
  <c r="BK69" i="24"/>
  <c r="BJ69" i="24"/>
  <c r="BI69" i="24"/>
  <c r="BH69" i="24"/>
  <c r="BG69" i="24"/>
  <c r="AF69" i="24"/>
  <c r="CE94" i="24"/>
  <c r="CC94" i="24"/>
  <c r="CA94" i="24"/>
  <c r="BY94" i="24"/>
  <c r="BW94" i="24"/>
  <c r="BV94" i="24"/>
  <c r="BU94" i="24"/>
  <c r="BT94" i="24"/>
  <c r="BS94" i="24"/>
  <c r="BR94" i="24"/>
  <c r="BQ94" i="24"/>
  <c r="BP94" i="24"/>
  <c r="BO94" i="24"/>
  <c r="BN94" i="24"/>
  <c r="BM94" i="24"/>
  <c r="BL94" i="24"/>
  <c r="BK94" i="24"/>
  <c r="BJ94" i="24"/>
  <c r="BH94" i="24"/>
  <c r="BG94" i="24"/>
  <c r="BI94" i="24" s="1"/>
  <c r="AF94" i="24"/>
  <c r="CE68" i="24"/>
  <c r="CC68" i="24"/>
  <c r="CA68" i="24"/>
  <c r="BY68" i="24"/>
  <c r="BW68" i="24"/>
  <c r="BV68" i="24"/>
  <c r="BU68" i="24"/>
  <c r="BT68" i="24"/>
  <c r="BS68" i="24"/>
  <c r="BR68" i="24"/>
  <c r="BQ68" i="24"/>
  <c r="BP68" i="24"/>
  <c r="BO68" i="24"/>
  <c r="BN68" i="24"/>
  <c r="BM68" i="24"/>
  <c r="BL68" i="24"/>
  <c r="BK68" i="24"/>
  <c r="BJ68" i="24"/>
  <c r="BH68" i="24"/>
  <c r="BG68" i="24"/>
  <c r="AF68" i="24"/>
  <c r="CE67" i="24"/>
  <c r="CC67" i="24"/>
  <c r="CA67" i="24"/>
  <c r="BY67" i="24"/>
  <c r="BW67" i="24"/>
  <c r="BV67" i="24"/>
  <c r="BU67" i="24"/>
  <c r="BT67" i="24"/>
  <c r="BS67" i="24"/>
  <c r="BR67" i="24"/>
  <c r="BQ67" i="24"/>
  <c r="BP67" i="24"/>
  <c r="BO67" i="24"/>
  <c r="BN67" i="24"/>
  <c r="BM67" i="24"/>
  <c r="BL67" i="24"/>
  <c r="BK67" i="24"/>
  <c r="BJ67" i="24"/>
  <c r="BH67" i="24"/>
  <c r="BG67" i="24"/>
  <c r="AF67" i="24"/>
  <c r="CE66" i="24"/>
  <c r="CC66" i="24"/>
  <c r="CA66" i="24"/>
  <c r="BY66" i="24"/>
  <c r="BW66" i="24"/>
  <c r="BV66" i="24"/>
  <c r="BU66" i="24"/>
  <c r="BT66" i="24"/>
  <c r="BS66" i="24"/>
  <c r="BR66" i="24"/>
  <c r="BQ66" i="24"/>
  <c r="BP66" i="24"/>
  <c r="BO66" i="24"/>
  <c r="BN66" i="24"/>
  <c r="BM66" i="24"/>
  <c r="BL66" i="24"/>
  <c r="BK66" i="24"/>
  <c r="BJ66" i="24"/>
  <c r="BH66" i="24"/>
  <c r="BI66" i="24" s="1"/>
  <c r="BG66" i="24"/>
  <c r="AF66" i="24"/>
  <c r="CE65" i="24"/>
  <c r="CC65" i="24"/>
  <c r="CA65" i="24"/>
  <c r="BY65" i="24"/>
  <c r="BW65" i="24"/>
  <c r="BV65" i="24"/>
  <c r="BU65" i="24"/>
  <c r="BT65" i="24"/>
  <c r="BS65" i="24"/>
  <c r="BR65" i="24"/>
  <c r="BQ65" i="24"/>
  <c r="BP65" i="24"/>
  <c r="BO65" i="24"/>
  <c r="BN65" i="24"/>
  <c r="BM65" i="24"/>
  <c r="BL65" i="24"/>
  <c r="BK65" i="24"/>
  <c r="BJ65" i="24"/>
  <c r="BH65" i="24"/>
  <c r="BI65" i="24" s="1"/>
  <c r="BG65" i="24"/>
  <c r="AF65" i="24"/>
  <c r="CE64" i="24"/>
  <c r="CC64" i="24"/>
  <c r="CA64" i="24"/>
  <c r="BY64" i="24"/>
  <c r="BW64" i="24"/>
  <c r="BV64" i="24"/>
  <c r="BU64" i="24"/>
  <c r="BT64" i="24"/>
  <c r="BS64" i="24"/>
  <c r="BR64" i="24"/>
  <c r="BQ64" i="24"/>
  <c r="BP64" i="24"/>
  <c r="BO64" i="24"/>
  <c r="BN64" i="24"/>
  <c r="BM64" i="24"/>
  <c r="BL64" i="24"/>
  <c r="BK64" i="24"/>
  <c r="BJ64" i="24"/>
  <c r="BH64" i="24"/>
  <c r="BG64" i="24"/>
  <c r="AF64" i="24"/>
  <c r="CE63" i="24"/>
  <c r="CC63" i="24"/>
  <c r="CA63" i="24"/>
  <c r="BY63" i="24"/>
  <c r="BW63" i="24"/>
  <c r="BV63" i="24"/>
  <c r="BU63" i="24"/>
  <c r="BT63" i="24"/>
  <c r="BS63" i="24"/>
  <c r="BR63" i="24"/>
  <c r="BQ63" i="24"/>
  <c r="BP63" i="24"/>
  <c r="BO63" i="24"/>
  <c r="BN63" i="24"/>
  <c r="BM63" i="24"/>
  <c r="BL63" i="24"/>
  <c r="BK63" i="24"/>
  <c r="BJ63" i="24"/>
  <c r="BH63" i="24"/>
  <c r="BG63" i="24"/>
  <c r="AF63" i="24"/>
  <c r="CE62" i="24"/>
  <c r="CC62" i="24"/>
  <c r="CA62" i="24"/>
  <c r="BY62" i="24"/>
  <c r="BW62" i="24"/>
  <c r="BV62" i="24"/>
  <c r="BU62" i="24"/>
  <c r="BT62" i="24"/>
  <c r="BS62" i="24"/>
  <c r="BR62" i="24"/>
  <c r="BQ62" i="24"/>
  <c r="BP62" i="24"/>
  <c r="BO62" i="24"/>
  <c r="BN62" i="24"/>
  <c r="BM62" i="24"/>
  <c r="BL62" i="24"/>
  <c r="BK62" i="24"/>
  <c r="BJ62" i="24"/>
  <c r="BH62" i="24"/>
  <c r="BG62" i="24"/>
  <c r="AF62" i="24"/>
  <c r="CE61" i="24"/>
  <c r="CC61" i="24"/>
  <c r="CA61" i="24"/>
  <c r="BY61" i="24"/>
  <c r="BW61" i="24"/>
  <c r="BV61" i="24"/>
  <c r="BU61" i="24"/>
  <c r="BT61" i="24"/>
  <c r="BS61" i="24"/>
  <c r="BR61" i="24"/>
  <c r="BQ61" i="24"/>
  <c r="BP61" i="24"/>
  <c r="BO61" i="24"/>
  <c r="BN61" i="24"/>
  <c r="BM61" i="24"/>
  <c r="BL61" i="24"/>
  <c r="BK61" i="24"/>
  <c r="BJ61" i="24"/>
  <c r="BH61" i="24"/>
  <c r="BG61" i="24"/>
  <c r="AF61" i="24"/>
  <c r="CE60" i="24"/>
  <c r="CC60" i="24"/>
  <c r="CA60" i="24"/>
  <c r="BY60" i="24"/>
  <c r="BW60" i="24"/>
  <c r="BV60" i="24"/>
  <c r="BU60" i="24"/>
  <c r="BT60" i="24"/>
  <c r="BS60" i="24"/>
  <c r="BR60" i="24"/>
  <c r="BQ60" i="24"/>
  <c r="BP60" i="24"/>
  <c r="BO60" i="24"/>
  <c r="BN60" i="24"/>
  <c r="BM60" i="24"/>
  <c r="BL60" i="24"/>
  <c r="BK60" i="24"/>
  <c r="BJ60" i="24"/>
  <c r="BH60" i="24"/>
  <c r="BG60" i="24"/>
  <c r="AF60" i="24"/>
  <c r="CE59" i="24"/>
  <c r="CC59" i="24"/>
  <c r="CA59" i="24"/>
  <c r="BY59" i="24"/>
  <c r="BW59" i="24"/>
  <c r="BV59" i="24"/>
  <c r="BU59" i="24"/>
  <c r="BT59" i="24"/>
  <c r="BS59" i="24"/>
  <c r="BR59" i="24"/>
  <c r="BQ59" i="24"/>
  <c r="BP59" i="24"/>
  <c r="BO59" i="24"/>
  <c r="BN59" i="24"/>
  <c r="BM59" i="24"/>
  <c r="BL59" i="24"/>
  <c r="BK59" i="24"/>
  <c r="BJ59" i="24"/>
  <c r="BH59" i="24"/>
  <c r="BG59" i="24"/>
  <c r="AF59" i="24"/>
  <c r="CE58" i="24"/>
  <c r="CC58" i="24"/>
  <c r="CA58" i="24"/>
  <c r="BY58" i="24"/>
  <c r="BW58" i="24"/>
  <c r="BV58" i="24"/>
  <c r="BU58" i="24"/>
  <c r="BT58" i="24"/>
  <c r="BS58" i="24"/>
  <c r="BR58" i="24"/>
  <c r="BQ58" i="24"/>
  <c r="BP58" i="24"/>
  <c r="BO58" i="24"/>
  <c r="BN58" i="24"/>
  <c r="BM58" i="24"/>
  <c r="BL58" i="24"/>
  <c r="BK58" i="24"/>
  <c r="BJ58" i="24"/>
  <c r="BH58" i="24"/>
  <c r="BG58" i="24"/>
  <c r="AF58" i="24"/>
  <c r="CE57" i="24"/>
  <c r="CC57" i="24"/>
  <c r="CA57" i="24"/>
  <c r="BY57" i="24"/>
  <c r="BW57" i="24"/>
  <c r="BV57" i="24"/>
  <c r="BU57" i="24"/>
  <c r="BT57" i="24"/>
  <c r="BS57" i="24"/>
  <c r="BR57" i="24"/>
  <c r="BQ57" i="24"/>
  <c r="BP57" i="24"/>
  <c r="BO57" i="24"/>
  <c r="BN57" i="24"/>
  <c r="BM57" i="24"/>
  <c r="BL57" i="24"/>
  <c r="BK57" i="24"/>
  <c r="BJ57" i="24"/>
  <c r="BH57" i="24"/>
  <c r="BG57" i="24"/>
  <c r="AF57" i="24"/>
  <c r="CE56" i="24"/>
  <c r="CC56" i="24"/>
  <c r="CA56" i="24"/>
  <c r="BY56" i="24"/>
  <c r="BW56" i="24"/>
  <c r="BV56" i="24"/>
  <c r="BU56" i="24"/>
  <c r="BT56" i="24"/>
  <c r="BS56" i="24"/>
  <c r="BR56" i="24"/>
  <c r="BQ56" i="24"/>
  <c r="BP56" i="24"/>
  <c r="BO56" i="24"/>
  <c r="BN56" i="24"/>
  <c r="BM56" i="24"/>
  <c r="BL56" i="24"/>
  <c r="BK56" i="24"/>
  <c r="BJ56" i="24"/>
  <c r="BH56" i="24"/>
  <c r="BG56" i="24"/>
  <c r="AF56" i="24"/>
  <c r="CE55" i="24"/>
  <c r="CC55" i="24"/>
  <c r="CA55" i="24"/>
  <c r="BY55" i="24"/>
  <c r="BW55" i="24"/>
  <c r="BV55" i="24"/>
  <c r="BU55" i="24"/>
  <c r="BT55" i="24"/>
  <c r="BS55" i="24"/>
  <c r="BR55" i="24"/>
  <c r="BQ55" i="24"/>
  <c r="BP55" i="24"/>
  <c r="BO55" i="24"/>
  <c r="BN55" i="24"/>
  <c r="BM55" i="24"/>
  <c r="BL55" i="24"/>
  <c r="BK55" i="24"/>
  <c r="BJ55" i="24"/>
  <c r="BH55" i="24"/>
  <c r="BG55" i="24"/>
  <c r="AF55" i="24"/>
  <c r="CE54" i="24"/>
  <c r="CC54" i="24"/>
  <c r="CA54" i="24"/>
  <c r="BY54" i="24"/>
  <c r="BW54" i="24"/>
  <c r="BV54" i="24"/>
  <c r="BU54" i="24"/>
  <c r="BT54" i="24"/>
  <c r="BS54" i="24"/>
  <c r="BR54" i="24"/>
  <c r="BQ54" i="24"/>
  <c r="BP54" i="24"/>
  <c r="BO54" i="24"/>
  <c r="BN54" i="24"/>
  <c r="BM54" i="24"/>
  <c r="BL54" i="24"/>
  <c r="BK54" i="24"/>
  <c r="BJ54" i="24"/>
  <c r="BH54" i="24"/>
  <c r="BG54" i="24"/>
  <c r="AF54" i="24"/>
  <c r="CE53" i="24"/>
  <c r="CC53" i="24"/>
  <c r="CA53" i="24"/>
  <c r="BY53" i="24"/>
  <c r="BW53" i="24"/>
  <c r="BV53" i="24"/>
  <c r="BU53" i="24"/>
  <c r="BT53" i="24"/>
  <c r="BS53" i="24"/>
  <c r="BR53" i="24"/>
  <c r="BQ53" i="24"/>
  <c r="BP53" i="24"/>
  <c r="BO53" i="24"/>
  <c r="BN53" i="24"/>
  <c r="BM53" i="24"/>
  <c r="BL53" i="24"/>
  <c r="BK53" i="24"/>
  <c r="BJ53" i="24"/>
  <c r="BH53" i="24"/>
  <c r="BG53" i="24"/>
  <c r="AF53" i="24"/>
  <c r="CE52" i="24"/>
  <c r="CC52" i="24"/>
  <c r="CA52" i="24"/>
  <c r="BY52" i="24"/>
  <c r="BW52" i="24"/>
  <c r="BV52" i="24"/>
  <c r="BU52" i="24"/>
  <c r="BT52" i="24"/>
  <c r="BS52" i="24"/>
  <c r="BR52" i="24"/>
  <c r="BQ52" i="24"/>
  <c r="BP52" i="24"/>
  <c r="BO52" i="24"/>
  <c r="BN52" i="24"/>
  <c r="BM52" i="24"/>
  <c r="BL52" i="24"/>
  <c r="BK52" i="24"/>
  <c r="BJ52" i="24"/>
  <c r="BH52" i="24"/>
  <c r="BG52" i="24"/>
  <c r="AF52" i="24"/>
  <c r="CE51" i="24"/>
  <c r="CC51" i="24"/>
  <c r="CA51" i="24"/>
  <c r="BY51" i="24"/>
  <c r="BW51" i="24"/>
  <c r="BV51" i="24"/>
  <c r="BU51" i="24"/>
  <c r="BT51" i="24"/>
  <c r="BS51" i="24"/>
  <c r="BR51" i="24"/>
  <c r="BQ51" i="24"/>
  <c r="BP51" i="24"/>
  <c r="BO51" i="24"/>
  <c r="BN51" i="24"/>
  <c r="BM51" i="24"/>
  <c r="BL51" i="24"/>
  <c r="BK51" i="24"/>
  <c r="BJ51" i="24"/>
  <c r="BH51" i="24"/>
  <c r="BG51" i="24"/>
  <c r="AF51" i="24"/>
  <c r="CE50" i="24"/>
  <c r="CC50" i="24"/>
  <c r="CA50" i="24"/>
  <c r="BY50" i="24"/>
  <c r="BW50" i="24"/>
  <c r="BV50" i="24"/>
  <c r="BU50" i="24"/>
  <c r="BT50" i="24"/>
  <c r="BS50" i="24"/>
  <c r="BR50" i="24"/>
  <c r="BQ50" i="24"/>
  <c r="BP50" i="24"/>
  <c r="BO50" i="24"/>
  <c r="BN50" i="24"/>
  <c r="BM50" i="24"/>
  <c r="BL50" i="24"/>
  <c r="BK50" i="24"/>
  <c r="BJ50" i="24"/>
  <c r="BH50" i="24"/>
  <c r="BG50" i="24"/>
  <c r="AF50" i="24"/>
  <c r="CE49" i="24"/>
  <c r="CC49" i="24"/>
  <c r="CA49" i="24"/>
  <c r="BY49" i="24"/>
  <c r="BW49" i="24"/>
  <c r="BV49" i="24"/>
  <c r="BU49" i="24"/>
  <c r="BT49" i="24"/>
  <c r="BS49" i="24"/>
  <c r="BR49" i="24"/>
  <c r="BQ49" i="24"/>
  <c r="BP49" i="24"/>
  <c r="BO49" i="24"/>
  <c r="BN49" i="24"/>
  <c r="BM49" i="24"/>
  <c r="BL49" i="24"/>
  <c r="BK49" i="24"/>
  <c r="BJ49" i="24"/>
  <c r="BH49" i="24"/>
  <c r="BG49" i="24"/>
  <c r="AF49" i="24"/>
  <c r="CE48" i="24"/>
  <c r="CC48" i="24"/>
  <c r="CA48" i="24"/>
  <c r="BY48" i="24"/>
  <c r="BW48" i="24"/>
  <c r="BV48" i="24"/>
  <c r="BU48" i="24"/>
  <c r="BT48" i="24"/>
  <c r="BS48" i="24"/>
  <c r="BR48" i="24"/>
  <c r="BQ48" i="24"/>
  <c r="BP48" i="24"/>
  <c r="BO48" i="24"/>
  <c r="BN48" i="24"/>
  <c r="BM48" i="24"/>
  <c r="BL48" i="24"/>
  <c r="BK48" i="24"/>
  <c r="BJ48" i="24"/>
  <c r="BH48" i="24"/>
  <c r="BG48" i="24"/>
  <c r="AF48" i="24"/>
  <c r="CE47" i="24"/>
  <c r="CC47" i="24"/>
  <c r="CA47" i="24"/>
  <c r="BY47" i="24"/>
  <c r="BW47" i="24"/>
  <c r="BV47" i="24"/>
  <c r="BU47" i="24"/>
  <c r="BT47" i="24"/>
  <c r="BS47" i="24"/>
  <c r="BR47" i="24"/>
  <c r="BQ47" i="24"/>
  <c r="BP47" i="24"/>
  <c r="BO47" i="24"/>
  <c r="BN47" i="24"/>
  <c r="BM47" i="24"/>
  <c r="BL47" i="24"/>
  <c r="BK47" i="24"/>
  <c r="BJ47" i="24"/>
  <c r="BH47" i="24"/>
  <c r="BI47" i="24" s="1"/>
  <c r="BG47" i="24"/>
  <c r="AF47" i="24"/>
  <c r="CE46" i="24"/>
  <c r="CC46" i="24"/>
  <c r="CA46" i="24"/>
  <c r="BY46" i="24"/>
  <c r="BW46" i="24"/>
  <c r="BV46" i="24"/>
  <c r="BU46" i="24"/>
  <c r="BT46" i="24"/>
  <c r="BS46" i="24"/>
  <c r="BR46" i="24"/>
  <c r="BQ46" i="24"/>
  <c r="BP46" i="24"/>
  <c r="BO46" i="24"/>
  <c r="BN46" i="24"/>
  <c r="BM46" i="24"/>
  <c r="BL46" i="24"/>
  <c r="BK46" i="24"/>
  <c r="BJ46" i="24"/>
  <c r="BH46" i="24"/>
  <c r="BG46" i="24"/>
  <c r="AF46" i="24"/>
  <c r="CE45" i="24"/>
  <c r="CC45" i="24"/>
  <c r="CA45" i="24"/>
  <c r="BY45" i="24"/>
  <c r="BW45" i="24"/>
  <c r="BV45" i="24"/>
  <c r="BU45" i="24"/>
  <c r="BT45" i="24"/>
  <c r="BS45" i="24"/>
  <c r="BR45" i="24"/>
  <c r="BQ45" i="24"/>
  <c r="BP45" i="24"/>
  <c r="BO45" i="24"/>
  <c r="BN45" i="24"/>
  <c r="BM45" i="24"/>
  <c r="BL45" i="24"/>
  <c r="BK45" i="24"/>
  <c r="BJ45" i="24"/>
  <c r="BH45" i="24"/>
  <c r="BG45" i="24"/>
  <c r="AF45" i="24"/>
  <c r="CE44" i="24"/>
  <c r="CC44" i="24"/>
  <c r="CA44" i="24"/>
  <c r="BY44" i="24"/>
  <c r="BW44" i="24"/>
  <c r="BV44" i="24"/>
  <c r="BU44" i="24"/>
  <c r="BT44" i="24"/>
  <c r="BS44" i="24"/>
  <c r="BR44" i="24"/>
  <c r="BQ44" i="24"/>
  <c r="BP44" i="24"/>
  <c r="BO44" i="24"/>
  <c r="BN44" i="24"/>
  <c r="BM44" i="24"/>
  <c r="BL44" i="24"/>
  <c r="BK44" i="24"/>
  <c r="BJ44" i="24"/>
  <c r="BH44" i="24"/>
  <c r="BG44" i="24"/>
  <c r="AF44" i="24"/>
  <c r="CE43" i="24"/>
  <c r="CC43" i="24"/>
  <c r="CA43" i="24"/>
  <c r="BY43" i="24"/>
  <c r="BW43" i="24"/>
  <c r="BV43" i="24"/>
  <c r="BU43" i="24"/>
  <c r="BT43" i="24"/>
  <c r="BS43" i="24"/>
  <c r="BR43" i="24"/>
  <c r="BQ43" i="24"/>
  <c r="BP43" i="24"/>
  <c r="BO43" i="24"/>
  <c r="BN43" i="24"/>
  <c r="BM43" i="24"/>
  <c r="BL43" i="24"/>
  <c r="BK43" i="24"/>
  <c r="BJ43" i="24"/>
  <c r="BH43" i="24"/>
  <c r="BG43" i="24"/>
  <c r="AF43" i="24"/>
  <c r="CE42" i="24"/>
  <c r="CC42" i="24"/>
  <c r="CA42" i="24"/>
  <c r="BY42" i="24"/>
  <c r="BW42" i="24"/>
  <c r="BV42" i="24"/>
  <c r="BU42" i="24"/>
  <c r="BT42" i="24"/>
  <c r="BS42" i="24"/>
  <c r="BR42" i="24"/>
  <c r="BQ42" i="24"/>
  <c r="BP42" i="24"/>
  <c r="BO42" i="24"/>
  <c r="BN42" i="24"/>
  <c r="BM42" i="24"/>
  <c r="BL42" i="24"/>
  <c r="BK42" i="24"/>
  <c r="BJ42" i="24"/>
  <c r="BH42" i="24"/>
  <c r="BG42" i="24"/>
  <c r="AF42" i="24"/>
  <c r="CE41" i="24"/>
  <c r="CC41" i="24"/>
  <c r="CA41" i="24"/>
  <c r="BY41" i="24"/>
  <c r="BW41" i="24"/>
  <c r="BV41" i="24"/>
  <c r="BU41" i="24"/>
  <c r="BT41" i="24"/>
  <c r="BS41" i="24"/>
  <c r="BR41" i="24"/>
  <c r="BQ41" i="24"/>
  <c r="BP41" i="24"/>
  <c r="BO41" i="24"/>
  <c r="BN41" i="24"/>
  <c r="BM41" i="24"/>
  <c r="BL41" i="24"/>
  <c r="BK41" i="24"/>
  <c r="BJ41" i="24"/>
  <c r="BH41" i="24"/>
  <c r="BG41" i="24"/>
  <c r="AF41" i="24"/>
  <c r="CE40" i="24"/>
  <c r="CC40" i="24"/>
  <c r="CA40" i="24"/>
  <c r="BY40" i="24"/>
  <c r="BW40" i="24"/>
  <c r="BV40" i="24"/>
  <c r="BU40" i="24"/>
  <c r="BT40" i="24"/>
  <c r="BS40" i="24"/>
  <c r="BR40" i="24"/>
  <c r="BQ40" i="24"/>
  <c r="BP40" i="24"/>
  <c r="BO40" i="24"/>
  <c r="BN40" i="24"/>
  <c r="BM40" i="24"/>
  <c r="BL40" i="24"/>
  <c r="BK40" i="24"/>
  <c r="BJ40" i="24"/>
  <c r="BH40" i="24"/>
  <c r="BG40" i="24"/>
  <c r="AF40" i="24"/>
  <c r="CE39" i="24"/>
  <c r="CC39" i="24"/>
  <c r="CA39" i="24"/>
  <c r="BY39" i="24"/>
  <c r="BW39" i="24"/>
  <c r="BV39" i="24"/>
  <c r="BU39" i="24"/>
  <c r="BT39" i="24"/>
  <c r="BS39" i="24"/>
  <c r="BR39" i="24"/>
  <c r="BQ39" i="24"/>
  <c r="BP39" i="24"/>
  <c r="BO39" i="24"/>
  <c r="BN39" i="24"/>
  <c r="BM39" i="24"/>
  <c r="BL39" i="24"/>
  <c r="BK39" i="24"/>
  <c r="BJ39" i="24"/>
  <c r="BH39" i="24"/>
  <c r="BI39" i="24" s="1"/>
  <c r="BG39" i="24"/>
  <c r="AF39" i="24"/>
  <c r="CE38" i="24"/>
  <c r="CC38" i="24"/>
  <c r="CA38" i="24"/>
  <c r="BY38" i="24"/>
  <c r="BW38" i="24"/>
  <c r="BV38" i="24"/>
  <c r="BU38" i="24"/>
  <c r="BT38" i="24"/>
  <c r="BS38" i="24"/>
  <c r="BR38" i="24"/>
  <c r="BQ38" i="24"/>
  <c r="BP38" i="24"/>
  <c r="BO38" i="24"/>
  <c r="BN38" i="24"/>
  <c r="BM38" i="24"/>
  <c r="BL38" i="24"/>
  <c r="BK38" i="24"/>
  <c r="BJ38" i="24"/>
  <c r="BH38" i="24"/>
  <c r="BG38" i="24"/>
  <c r="AF38" i="24"/>
  <c r="CE37" i="24"/>
  <c r="CC37" i="24"/>
  <c r="CA37" i="24"/>
  <c r="BY37" i="24"/>
  <c r="BW37" i="24"/>
  <c r="BV37" i="24"/>
  <c r="BU37" i="24"/>
  <c r="BT37" i="24"/>
  <c r="BS37" i="24"/>
  <c r="BR37" i="24"/>
  <c r="BQ37" i="24"/>
  <c r="BP37" i="24"/>
  <c r="BO37" i="24"/>
  <c r="BN37" i="24"/>
  <c r="BM37" i="24"/>
  <c r="BL37" i="24"/>
  <c r="BK37" i="24"/>
  <c r="BJ37" i="24"/>
  <c r="BH37" i="24"/>
  <c r="BG37" i="24"/>
  <c r="AF37" i="24"/>
  <c r="CE36" i="24"/>
  <c r="CC36" i="24"/>
  <c r="CA36" i="24"/>
  <c r="BY36" i="24"/>
  <c r="BW36" i="24"/>
  <c r="BV36" i="24"/>
  <c r="BU36" i="24"/>
  <c r="BT36" i="24"/>
  <c r="BS36" i="24"/>
  <c r="BR36" i="24"/>
  <c r="BQ36" i="24"/>
  <c r="BP36" i="24"/>
  <c r="BO36" i="24"/>
  <c r="BN36" i="24"/>
  <c r="BM36" i="24"/>
  <c r="BL36" i="24"/>
  <c r="BK36" i="24"/>
  <c r="BJ36" i="24"/>
  <c r="BH36" i="24"/>
  <c r="BG36" i="24"/>
  <c r="AF36" i="24"/>
  <c r="CE35" i="24"/>
  <c r="CC35" i="24"/>
  <c r="CA35" i="24"/>
  <c r="BY35" i="24"/>
  <c r="BW35" i="24"/>
  <c r="BV35" i="24"/>
  <c r="BU35" i="24"/>
  <c r="BT35" i="24"/>
  <c r="BS35" i="24"/>
  <c r="BR35" i="24"/>
  <c r="BQ35" i="24"/>
  <c r="BP35" i="24"/>
  <c r="BO35" i="24"/>
  <c r="BN35" i="24"/>
  <c r="BM35" i="24"/>
  <c r="BL35" i="24"/>
  <c r="BK35" i="24"/>
  <c r="BJ35" i="24"/>
  <c r="BH35" i="24"/>
  <c r="BG35" i="24"/>
  <c r="AF35" i="24"/>
  <c r="CE34" i="24"/>
  <c r="CC34" i="24"/>
  <c r="CA34" i="24"/>
  <c r="BY34" i="24"/>
  <c r="BW34" i="24"/>
  <c r="BV34" i="24"/>
  <c r="BU34" i="24"/>
  <c r="BT34" i="24"/>
  <c r="BS34" i="24"/>
  <c r="BR34" i="24"/>
  <c r="BQ34" i="24"/>
  <c r="BP34" i="24"/>
  <c r="BO34" i="24"/>
  <c r="BN34" i="24"/>
  <c r="BM34" i="24"/>
  <c r="BL34" i="24"/>
  <c r="BK34" i="24"/>
  <c r="BJ34" i="24"/>
  <c r="BH34" i="24"/>
  <c r="BG34" i="24"/>
  <c r="AF34" i="24"/>
  <c r="CE33" i="24"/>
  <c r="CC33" i="24"/>
  <c r="CA33" i="24"/>
  <c r="BY33" i="24"/>
  <c r="BW33" i="24"/>
  <c r="BV33" i="24"/>
  <c r="BU33" i="24"/>
  <c r="BT33" i="24"/>
  <c r="BS33" i="24"/>
  <c r="BR33" i="24"/>
  <c r="BQ33" i="24"/>
  <c r="BP33" i="24"/>
  <c r="BO33" i="24"/>
  <c r="BN33" i="24"/>
  <c r="BM33" i="24"/>
  <c r="BL33" i="24"/>
  <c r="BK33" i="24"/>
  <c r="BJ33" i="24"/>
  <c r="BH33" i="24"/>
  <c r="BG33" i="24"/>
  <c r="AF33" i="24"/>
  <c r="CE32" i="24"/>
  <c r="CC32" i="24"/>
  <c r="CA32" i="24"/>
  <c r="BY32" i="24"/>
  <c r="BW32" i="24"/>
  <c r="BV32" i="24"/>
  <c r="BU32" i="24"/>
  <c r="BT32" i="24"/>
  <c r="BS32" i="24"/>
  <c r="BR32" i="24"/>
  <c r="BQ32" i="24"/>
  <c r="BP32" i="24"/>
  <c r="BO32" i="24"/>
  <c r="BN32" i="24"/>
  <c r="BM32" i="24"/>
  <c r="BL32" i="24"/>
  <c r="BK32" i="24"/>
  <c r="BJ32" i="24"/>
  <c r="BH32" i="24"/>
  <c r="BG32" i="24"/>
  <c r="AF32" i="24"/>
  <c r="CE31" i="24"/>
  <c r="CC31" i="24"/>
  <c r="CA31" i="24"/>
  <c r="BY31" i="24"/>
  <c r="BW31" i="24"/>
  <c r="BV31" i="24"/>
  <c r="BU31" i="24"/>
  <c r="BT31" i="24"/>
  <c r="BS31" i="24"/>
  <c r="BR31" i="24"/>
  <c r="BQ31" i="24"/>
  <c r="BP31" i="24"/>
  <c r="BO31" i="24"/>
  <c r="BN31" i="24"/>
  <c r="BM31" i="24"/>
  <c r="BL31" i="24"/>
  <c r="BK31" i="24"/>
  <c r="BJ31" i="24"/>
  <c r="BH31" i="24"/>
  <c r="BI31" i="24" s="1"/>
  <c r="BG31" i="24"/>
  <c r="AF31" i="24"/>
  <c r="CE30" i="24"/>
  <c r="CC30" i="24"/>
  <c r="CA30" i="24"/>
  <c r="BY30" i="24"/>
  <c r="BW30" i="24"/>
  <c r="BV30" i="24"/>
  <c r="BU30" i="24"/>
  <c r="BT30" i="24"/>
  <c r="BS30" i="24"/>
  <c r="BR30" i="24"/>
  <c r="BQ30" i="24"/>
  <c r="BP30" i="24"/>
  <c r="BO30" i="24"/>
  <c r="BN30" i="24"/>
  <c r="BM30" i="24"/>
  <c r="BL30" i="24"/>
  <c r="BK30" i="24"/>
  <c r="BJ30" i="24"/>
  <c r="BH30" i="24"/>
  <c r="BG30" i="24"/>
  <c r="AF30" i="24"/>
  <c r="CE29" i="24"/>
  <c r="CC29" i="24"/>
  <c r="CA29" i="24"/>
  <c r="BY29" i="24"/>
  <c r="BW29" i="24"/>
  <c r="BV29" i="24"/>
  <c r="BU29" i="24"/>
  <c r="BT29" i="24"/>
  <c r="BS29" i="24"/>
  <c r="BR29" i="24"/>
  <c r="BQ29" i="24"/>
  <c r="BP29" i="24"/>
  <c r="BO29" i="24"/>
  <c r="BN29" i="24"/>
  <c r="BM29" i="24"/>
  <c r="BL29" i="24"/>
  <c r="BK29" i="24"/>
  <c r="BJ29" i="24"/>
  <c r="BH29" i="24"/>
  <c r="BG29" i="24"/>
  <c r="AF29" i="24"/>
  <c r="CE28" i="24"/>
  <c r="CC28" i="24"/>
  <c r="CA28" i="24"/>
  <c r="BY28" i="24"/>
  <c r="BW28" i="24"/>
  <c r="BV28" i="24"/>
  <c r="BU28" i="24"/>
  <c r="BT28" i="24"/>
  <c r="BS28" i="24"/>
  <c r="BR28" i="24"/>
  <c r="BQ28" i="24"/>
  <c r="BP28" i="24"/>
  <c r="BO28" i="24"/>
  <c r="BN28" i="24"/>
  <c r="BM28" i="24"/>
  <c r="BL28" i="24"/>
  <c r="BK28" i="24"/>
  <c r="BJ28" i="24"/>
  <c r="BH28" i="24"/>
  <c r="BG28" i="24"/>
  <c r="AF28" i="24"/>
  <c r="CE27" i="24"/>
  <c r="CC27" i="24"/>
  <c r="CA27" i="24"/>
  <c r="BY27" i="24"/>
  <c r="BW27" i="24"/>
  <c r="BV27" i="24"/>
  <c r="BU27" i="24"/>
  <c r="BT27" i="24"/>
  <c r="BS27" i="24"/>
  <c r="BR27" i="24"/>
  <c r="BQ27" i="24"/>
  <c r="BP27" i="24"/>
  <c r="BO27" i="24"/>
  <c r="BN27" i="24"/>
  <c r="BM27" i="24"/>
  <c r="BL27" i="24"/>
  <c r="BK27" i="24"/>
  <c r="BJ27" i="24"/>
  <c r="BH27" i="24"/>
  <c r="BG27" i="24"/>
  <c r="AF27" i="24"/>
  <c r="CE26" i="24"/>
  <c r="CC26" i="24"/>
  <c r="CA26" i="24"/>
  <c r="BY26" i="24"/>
  <c r="BW26" i="24"/>
  <c r="BV26" i="24"/>
  <c r="BU26" i="24"/>
  <c r="BT26" i="24"/>
  <c r="BS26" i="24"/>
  <c r="BR26" i="24"/>
  <c r="BQ26" i="24"/>
  <c r="BP26" i="24"/>
  <c r="BO26" i="24"/>
  <c r="BN26" i="24"/>
  <c r="BM26" i="24"/>
  <c r="BL26" i="24"/>
  <c r="BK26" i="24"/>
  <c r="BJ26" i="24"/>
  <c r="BH26" i="24"/>
  <c r="BG26" i="24"/>
  <c r="AF26" i="24"/>
  <c r="CE25" i="24"/>
  <c r="CC25" i="24"/>
  <c r="CA25" i="24"/>
  <c r="BY25" i="24"/>
  <c r="BW25" i="24"/>
  <c r="BV25" i="24"/>
  <c r="BU25" i="24"/>
  <c r="BT25" i="24"/>
  <c r="BS25" i="24"/>
  <c r="BR25" i="24"/>
  <c r="BQ25" i="24"/>
  <c r="BP25" i="24"/>
  <c r="BO25" i="24"/>
  <c r="BN25" i="24"/>
  <c r="BM25" i="24"/>
  <c r="BL25" i="24"/>
  <c r="BK25" i="24"/>
  <c r="BJ25" i="24"/>
  <c r="BH25" i="24"/>
  <c r="BG25" i="24"/>
  <c r="AF25" i="24"/>
  <c r="CE24" i="24"/>
  <c r="CC24" i="24"/>
  <c r="CA24" i="24"/>
  <c r="BY24" i="24"/>
  <c r="BW24" i="24"/>
  <c r="BV24" i="24"/>
  <c r="BU24" i="24"/>
  <c r="BT24" i="24"/>
  <c r="BS24" i="24"/>
  <c r="BR24" i="24"/>
  <c r="BQ24" i="24"/>
  <c r="BP24" i="24"/>
  <c r="BO24" i="24"/>
  <c r="BN24" i="24"/>
  <c r="BM24" i="24"/>
  <c r="BL24" i="24"/>
  <c r="BK24" i="24"/>
  <c r="BJ24" i="24"/>
  <c r="BH24" i="24"/>
  <c r="BG24" i="24"/>
  <c r="AF24" i="24"/>
  <c r="CE23" i="24"/>
  <c r="CC23" i="24"/>
  <c r="CA23" i="24"/>
  <c r="BY23" i="24"/>
  <c r="BW23" i="24"/>
  <c r="BV23" i="24"/>
  <c r="BU23" i="24"/>
  <c r="BT23" i="24"/>
  <c r="BS23" i="24"/>
  <c r="BR23" i="24"/>
  <c r="BQ23" i="24"/>
  <c r="BP23" i="24"/>
  <c r="BO23" i="24"/>
  <c r="BN23" i="24"/>
  <c r="BM23" i="24"/>
  <c r="BL23" i="24"/>
  <c r="BK23" i="24"/>
  <c r="BJ23" i="24"/>
  <c r="BH23" i="24"/>
  <c r="BG23" i="24"/>
  <c r="AF23" i="24"/>
  <c r="CE22" i="24"/>
  <c r="CC22" i="24"/>
  <c r="CA22" i="24"/>
  <c r="BY22" i="24"/>
  <c r="BW22" i="24"/>
  <c r="BV22" i="24"/>
  <c r="BU22" i="24"/>
  <c r="BT22" i="24"/>
  <c r="BS22" i="24"/>
  <c r="BR22" i="24"/>
  <c r="BQ22" i="24"/>
  <c r="BP22" i="24"/>
  <c r="BO22" i="24"/>
  <c r="BN22" i="24"/>
  <c r="BM22" i="24"/>
  <c r="BL22" i="24"/>
  <c r="BK22" i="24"/>
  <c r="BJ22" i="24"/>
  <c r="BH22" i="24"/>
  <c r="BG22" i="24"/>
  <c r="AF22" i="24"/>
  <c r="CE21" i="24"/>
  <c r="CC21" i="24"/>
  <c r="CA21" i="24"/>
  <c r="BY21" i="24"/>
  <c r="BW21" i="24"/>
  <c r="BV21" i="24"/>
  <c r="BU21" i="24"/>
  <c r="BT21" i="24"/>
  <c r="BS21" i="24"/>
  <c r="BR21" i="24"/>
  <c r="BQ21" i="24"/>
  <c r="BP21" i="24"/>
  <c r="BO21" i="24"/>
  <c r="BN21" i="24"/>
  <c r="BM21" i="24"/>
  <c r="BL21" i="24"/>
  <c r="BK21" i="24"/>
  <c r="BJ21" i="24"/>
  <c r="BH21" i="24"/>
  <c r="BG21" i="24"/>
  <c r="AF21" i="24"/>
  <c r="CE20" i="24"/>
  <c r="CC20" i="24"/>
  <c r="CA20" i="24"/>
  <c r="BY20" i="24"/>
  <c r="BW20" i="24"/>
  <c r="BV20" i="24"/>
  <c r="BU20" i="24"/>
  <c r="BT20" i="24"/>
  <c r="BS20" i="24"/>
  <c r="BR20" i="24"/>
  <c r="BQ20" i="24"/>
  <c r="BP20" i="24"/>
  <c r="BO20" i="24"/>
  <c r="BN20" i="24"/>
  <c r="BM20" i="24"/>
  <c r="BL20" i="24"/>
  <c r="BK20" i="24"/>
  <c r="BJ20" i="24"/>
  <c r="BH20" i="24"/>
  <c r="BG20" i="24"/>
  <c r="U19" i="24"/>
  <c r="AE9" i="24"/>
  <c r="G9" i="24"/>
  <c r="AD7" i="24"/>
  <c r="S7" i="24"/>
  <c r="AD6" i="24"/>
  <c r="S6" i="24"/>
  <c r="S4" i="24"/>
  <c r="E4" i="24"/>
  <c r="CE68" i="23"/>
  <c r="CC68" i="23"/>
  <c r="CA68" i="23"/>
  <c r="BY68" i="23"/>
  <c r="BW68" i="23"/>
  <c r="BV68" i="23"/>
  <c r="BU68" i="23"/>
  <c r="BT68" i="23"/>
  <c r="BS68" i="23"/>
  <c r="BR68" i="23"/>
  <c r="BQ68" i="23"/>
  <c r="BP68" i="23"/>
  <c r="BO68" i="23"/>
  <c r="BN68" i="23"/>
  <c r="BM68" i="23"/>
  <c r="BL68" i="23"/>
  <c r="BK68" i="23"/>
  <c r="BJ68" i="23"/>
  <c r="BH68" i="23"/>
  <c r="BG68" i="23"/>
  <c r="BI68" i="23" s="1"/>
  <c r="AF68" i="23"/>
  <c r="CE67" i="23"/>
  <c r="CC67" i="23"/>
  <c r="CA67" i="23"/>
  <c r="BY67" i="23"/>
  <c r="BW67" i="23"/>
  <c r="BV67" i="23"/>
  <c r="BU67" i="23"/>
  <c r="BT67" i="23"/>
  <c r="BS67" i="23"/>
  <c r="BR67" i="23"/>
  <c r="BQ67" i="23"/>
  <c r="BP67" i="23"/>
  <c r="BO67" i="23"/>
  <c r="BN67" i="23"/>
  <c r="BM67" i="23"/>
  <c r="BL67" i="23"/>
  <c r="BK67" i="23"/>
  <c r="BJ67" i="23"/>
  <c r="BH67" i="23"/>
  <c r="BG67" i="23"/>
  <c r="BI67" i="23" s="1"/>
  <c r="AF67" i="23"/>
  <c r="CE43" i="23"/>
  <c r="CC43" i="23"/>
  <c r="CA43" i="23"/>
  <c r="BY43" i="23"/>
  <c r="BW43" i="23"/>
  <c r="BV43" i="23"/>
  <c r="BU43" i="23"/>
  <c r="BT43" i="23"/>
  <c r="BS43" i="23"/>
  <c r="BR43" i="23"/>
  <c r="BQ43" i="23"/>
  <c r="BP43" i="23"/>
  <c r="BO43" i="23"/>
  <c r="BN43" i="23"/>
  <c r="BM43" i="23"/>
  <c r="BL43" i="23"/>
  <c r="BK43" i="23"/>
  <c r="BJ43" i="23"/>
  <c r="BH43" i="23"/>
  <c r="BG43" i="23"/>
  <c r="BI43" i="23" s="1"/>
  <c r="AF43" i="23"/>
  <c r="CE42" i="23"/>
  <c r="CC42" i="23"/>
  <c r="CA42" i="23"/>
  <c r="BY42" i="23"/>
  <c r="BW42" i="23"/>
  <c r="BV42" i="23"/>
  <c r="BU42" i="23"/>
  <c r="BT42" i="23"/>
  <c r="BS42" i="23"/>
  <c r="BR42" i="23"/>
  <c r="BQ42" i="23"/>
  <c r="BP42" i="23"/>
  <c r="BO42" i="23"/>
  <c r="BN42" i="23"/>
  <c r="BM42" i="23"/>
  <c r="BL42" i="23"/>
  <c r="BK42" i="23"/>
  <c r="BJ42" i="23"/>
  <c r="BH42" i="23"/>
  <c r="BG42" i="23"/>
  <c r="BI42" i="23" s="1"/>
  <c r="AF42" i="23"/>
  <c r="CE41" i="23"/>
  <c r="CC41" i="23"/>
  <c r="CA41" i="23"/>
  <c r="BY41" i="23"/>
  <c r="BW41" i="23"/>
  <c r="BV41" i="23"/>
  <c r="BU41" i="23"/>
  <c r="BT41" i="23"/>
  <c r="BS41" i="23"/>
  <c r="BR41" i="23"/>
  <c r="BQ41" i="23"/>
  <c r="BP41" i="23"/>
  <c r="BO41" i="23"/>
  <c r="BN41" i="23"/>
  <c r="BM41" i="23"/>
  <c r="BL41" i="23"/>
  <c r="BK41" i="23"/>
  <c r="BJ41" i="23"/>
  <c r="BH41" i="23"/>
  <c r="BI41" i="23" s="1"/>
  <c r="BG41" i="23"/>
  <c r="AF41" i="23"/>
  <c r="CE40" i="23"/>
  <c r="CC40" i="23"/>
  <c r="CA40" i="23"/>
  <c r="BY40" i="23"/>
  <c r="BW40" i="23"/>
  <c r="BV40" i="23"/>
  <c r="BU40" i="23"/>
  <c r="BT40" i="23"/>
  <c r="BS40" i="23"/>
  <c r="BR40" i="23"/>
  <c r="BQ40" i="23"/>
  <c r="BP40" i="23"/>
  <c r="BO40" i="23"/>
  <c r="BN40" i="23"/>
  <c r="BM40" i="23"/>
  <c r="BL40" i="23"/>
  <c r="BK40" i="23"/>
  <c r="BJ40" i="23"/>
  <c r="BH40" i="23"/>
  <c r="BG40" i="23"/>
  <c r="BI40" i="23" s="1"/>
  <c r="AF40" i="23"/>
  <c r="CE39" i="23"/>
  <c r="CC39" i="23"/>
  <c r="CA39" i="23"/>
  <c r="BY39" i="23"/>
  <c r="BW39" i="23"/>
  <c r="BV39" i="23"/>
  <c r="BU39" i="23"/>
  <c r="BT39" i="23"/>
  <c r="BS39" i="23"/>
  <c r="BR39" i="23"/>
  <c r="BQ39" i="23"/>
  <c r="BP39" i="23"/>
  <c r="BO39" i="23"/>
  <c r="BN39" i="23"/>
  <c r="BM39" i="23"/>
  <c r="BL39" i="23"/>
  <c r="BK39" i="23"/>
  <c r="BJ39" i="23"/>
  <c r="BH39" i="23"/>
  <c r="BG39" i="23"/>
  <c r="BI39" i="23" s="1"/>
  <c r="AF39" i="23"/>
  <c r="CE38" i="23"/>
  <c r="CC38" i="23"/>
  <c r="CA38" i="23"/>
  <c r="BY38" i="23"/>
  <c r="BW38" i="23"/>
  <c r="BV38" i="23"/>
  <c r="BU38" i="23"/>
  <c r="BT38" i="23"/>
  <c r="BS38" i="23"/>
  <c r="BR38" i="23"/>
  <c r="BQ38" i="23"/>
  <c r="BP38" i="23"/>
  <c r="BO38" i="23"/>
  <c r="BN38" i="23"/>
  <c r="BM38" i="23"/>
  <c r="BL38" i="23"/>
  <c r="BK38" i="23"/>
  <c r="BJ38" i="23"/>
  <c r="BH38" i="23"/>
  <c r="BG38" i="23"/>
  <c r="AF38" i="23"/>
  <c r="CE37" i="23"/>
  <c r="CC37" i="23"/>
  <c r="CA37" i="23"/>
  <c r="BY37" i="23"/>
  <c r="BW37" i="23"/>
  <c r="BV37" i="23"/>
  <c r="BU37" i="23"/>
  <c r="BT37" i="23"/>
  <c r="BS37" i="23"/>
  <c r="BR37" i="23"/>
  <c r="BQ37" i="23"/>
  <c r="BP37" i="23"/>
  <c r="BO37" i="23"/>
  <c r="BN37" i="23"/>
  <c r="BM37" i="23"/>
  <c r="BL37" i="23"/>
  <c r="BK37" i="23"/>
  <c r="BJ37" i="23"/>
  <c r="BH37" i="23"/>
  <c r="BG37" i="23"/>
  <c r="AF37" i="23"/>
  <c r="CE36" i="23"/>
  <c r="CC36" i="23"/>
  <c r="CA36" i="23"/>
  <c r="BY36" i="23"/>
  <c r="BW36" i="23"/>
  <c r="BV36" i="23"/>
  <c r="BU36" i="23"/>
  <c r="BT36" i="23"/>
  <c r="BS36" i="23"/>
  <c r="BR36" i="23"/>
  <c r="BQ36" i="23"/>
  <c r="BP36" i="23"/>
  <c r="BO36" i="23"/>
  <c r="BN36" i="23"/>
  <c r="BM36" i="23"/>
  <c r="BL36" i="23"/>
  <c r="BK36" i="23"/>
  <c r="BJ36" i="23"/>
  <c r="BH36" i="23"/>
  <c r="BG36" i="23"/>
  <c r="BI36" i="23" s="1"/>
  <c r="AF36" i="23"/>
  <c r="CE35" i="23"/>
  <c r="CC35" i="23"/>
  <c r="CA35" i="23"/>
  <c r="BY35" i="23"/>
  <c r="BW35" i="23"/>
  <c r="BV35" i="23"/>
  <c r="BU35" i="23"/>
  <c r="BT35" i="23"/>
  <c r="BS35" i="23"/>
  <c r="BR35" i="23"/>
  <c r="BQ35" i="23"/>
  <c r="BP35" i="23"/>
  <c r="BO35" i="23"/>
  <c r="BN35" i="23"/>
  <c r="BM35" i="23"/>
  <c r="BL35" i="23"/>
  <c r="BK35" i="23"/>
  <c r="BJ35" i="23"/>
  <c r="BH35" i="23"/>
  <c r="BG35" i="23"/>
  <c r="BI35" i="23" s="1"/>
  <c r="AF35" i="23"/>
  <c r="CE34" i="23"/>
  <c r="CC34" i="23"/>
  <c r="CA34" i="23"/>
  <c r="BY34" i="23"/>
  <c r="BW34" i="23"/>
  <c r="BV34" i="23"/>
  <c r="BU34" i="23"/>
  <c r="BT34" i="23"/>
  <c r="BS34" i="23"/>
  <c r="BR34" i="23"/>
  <c r="BQ34" i="23"/>
  <c r="BP34" i="23"/>
  <c r="BO34" i="23"/>
  <c r="BN34" i="23"/>
  <c r="BM34" i="23"/>
  <c r="BL34" i="23"/>
  <c r="BK34" i="23"/>
  <c r="BJ34" i="23"/>
  <c r="BH34" i="23"/>
  <c r="BG34" i="23"/>
  <c r="BI34" i="23" s="1"/>
  <c r="AF34" i="23"/>
  <c r="CE33" i="23"/>
  <c r="CC33" i="23"/>
  <c r="CA33" i="23"/>
  <c r="BY33" i="23"/>
  <c r="BW33" i="23"/>
  <c r="BV33" i="23"/>
  <c r="BU33" i="23"/>
  <c r="BT33" i="23"/>
  <c r="BS33" i="23"/>
  <c r="BR33" i="23"/>
  <c r="BQ33" i="23"/>
  <c r="BP33" i="23"/>
  <c r="BO33" i="23"/>
  <c r="BN33" i="23"/>
  <c r="BM33" i="23"/>
  <c r="BL33" i="23"/>
  <c r="BK33" i="23"/>
  <c r="BJ33" i="23"/>
  <c r="BH33" i="23"/>
  <c r="BI33" i="23" s="1"/>
  <c r="BG33" i="23"/>
  <c r="AF33" i="23"/>
  <c r="CE32" i="23"/>
  <c r="CC32" i="23"/>
  <c r="CA32" i="23"/>
  <c r="BY32" i="23"/>
  <c r="BW32" i="23"/>
  <c r="BV32" i="23"/>
  <c r="BU32" i="23"/>
  <c r="BT32" i="23"/>
  <c r="BS32" i="23"/>
  <c r="BR32" i="23"/>
  <c r="BQ32" i="23"/>
  <c r="BP32" i="23"/>
  <c r="BO32" i="23"/>
  <c r="BN32" i="23"/>
  <c r="BM32" i="23"/>
  <c r="BL32" i="23"/>
  <c r="BK32" i="23"/>
  <c r="BJ32" i="23"/>
  <c r="BH32" i="23"/>
  <c r="BG32" i="23"/>
  <c r="BI32" i="23" s="1"/>
  <c r="AF32" i="23"/>
  <c r="CE31" i="23"/>
  <c r="CC31" i="23"/>
  <c r="CA31" i="23"/>
  <c r="BY31" i="23"/>
  <c r="BW31" i="23"/>
  <c r="BV31" i="23"/>
  <c r="BU31" i="23"/>
  <c r="BT31" i="23"/>
  <c r="BS31" i="23"/>
  <c r="BR31" i="23"/>
  <c r="BQ31" i="23"/>
  <c r="BP31" i="23"/>
  <c r="BO31" i="23"/>
  <c r="BN31" i="23"/>
  <c r="BM31" i="23"/>
  <c r="BL31" i="23"/>
  <c r="BK31" i="23"/>
  <c r="BJ31" i="23"/>
  <c r="BH31" i="23"/>
  <c r="BG31" i="23"/>
  <c r="BI31" i="23" s="1"/>
  <c r="AF31" i="23"/>
  <c r="CE30" i="23"/>
  <c r="CC30" i="23"/>
  <c r="CA30" i="23"/>
  <c r="BY30" i="23"/>
  <c r="BW30" i="23"/>
  <c r="BV30" i="23"/>
  <c r="BU30" i="23"/>
  <c r="BT30" i="23"/>
  <c r="BS30" i="23"/>
  <c r="BR30" i="23"/>
  <c r="BQ30" i="23"/>
  <c r="BP30" i="23"/>
  <c r="BO30" i="23"/>
  <c r="BN30" i="23"/>
  <c r="BM30" i="23"/>
  <c r="BL30" i="23"/>
  <c r="BK30" i="23"/>
  <c r="BJ30" i="23"/>
  <c r="BH30" i="23"/>
  <c r="BG30" i="23"/>
  <c r="AF30" i="23"/>
  <c r="CE29" i="23"/>
  <c r="CC29" i="23"/>
  <c r="CA29" i="23"/>
  <c r="BY29" i="23"/>
  <c r="BW29" i="23"/>
  <c r="BV29" i="23"/>
  <c r="BU29" i="23"/>
  <c r="BT29" i="23"/>
  <c r="BS29" i="23"/>
  <c r="BR29" i="23"/>
  <c r="BQ29" i="23"/>
  <c r="BP29" i="23"/>
  <c r="BO29" i="23"/>
  <c r="BN29" i="23"/>
  <c r="BM29" i="23"/>
  <c r="BL29" i="23"/>
  <c r="BK29" i="23"/>
  <c r="BJ29" i="23"/>
  <c r="BH29" i="23"/>
  <c r="BG29" i="23"/>
  <c r="AF29" i="23"/>
  <c r="CE28" i="23"/>
  <c r="CC28" i="23"/>
  <c r="CA28" i="23"/>
  <c r="BY28" i="23"/>
  <c r="BW28" i="23"/>
  <c r="BV28" i="23"/>
  <c r="BU28" i="23"/>
  <c r="BT28" i="23"/>
  <c r="BS28" i="23"/>
  <c r="BR28" i="23"/>
  <c r="BQ28" i="23"/>
  <c r="BP28" i="23"/>
  <c r="BO28" i="23"/>
  <c r="BN28" i="23"/>
  <c r="BM28" i="23"/>
  <c r="BL28" i="23"/>
  <c r="BK28" i="23"/>
  <c r="BJ28" i="23"/>
  <c r="BH28" i="23"/>
  <c r="BG28" i="23"/>
  <c r="BI28" i="23" s="1"/>
  <c r="AF28" i="23"/>
  <c r="CE27" i="23"/>
  <c r="CC27" i="23"/>
  <c r="CA27" i="23"/>
  <c r="BY27" i="23"/>
  <c r="BW27" i="23"/>
  <c r="BV27" i="23"/>
  <c r="BU27" i="23"/>
  <c r="BT27" i="23"/>
  <c r="BS27" i="23"/>
  <c r="BR27" i="23"/>
  <c r="BQ27" i="23"/>
  <c r="BP27" i="23"/>
  <c r="BO27" i="23"/>
  <c r="BN27" i="23"/>
  <c r="BM27" i="23"/>
  <c r="BL27" i="23"/>
  <c r="BK27" i="23"/>
  <c r="BJ27" i="23"/>
  <c r="BH27" i="23"/>
  <c r="BG27" i="23"/>
  <c r="BI27" i="23" s="1"/>
  <c r="AF27" i="23"/>
  <c r="CE26" i="23"/>
  <c r="CC26" i="23"/>
  <c r="CA26" i="23"/>
  <c r="BY26" i="23"/>
  <c r="BW26" i="23"/>
  <c r="BV26" i="23"/>
  <c r="BU26" i="23"/>
  <c r="BT26" i="23"/>
  <c r="BS26" i="23"/>
  <c r="BR26" i="23"/>
  <c r="BQ26" i="23"/>
  <c r="BP26" i="23"/>
  <c r="BO26" i="23"/>
  <c r="BN26" i="23"/>
  <c r="BM26" i="23"/>
  <c r="BL26" i="23"/>
  <c r="BK26" i="23"/>
  <c r="BJ26" i="23"/>
  <c r="BH26" i="23"/>
  <c r="BG26" i="23"/>
  <c r="BI26" i="23" s="1"/>
  <c r="AF26" i="23"/>
  <c r="CE25" i="23"/>
  <c r="CC25" i="23"/>
  <c r="CA25" i="23"/>
  <c r="BY25" i="23"/>
  <c r="BW25" i="23"/>
  <c r="BV25" i="23"/>
  <c r="BU25" i="23"/>
  <c r="BT25" i="23"/>
  <c r="BS25" i="23"/>
  <c r="BR25" i="23"/>
  <c r="BQ25" i="23"/>
  <c r="BP25" i="23"/>
  <c r="BO25" i="23"/>
  <c r="BN25" i="23"/>
  <c r="BM25" i="23"/>
  <c r="BL25" i="23"/>
  <c r="BK25" i="23"/>
  <c r="BJ25" i="23"/>
  <c r="BH25" i="23"/>
  <c r="BI25" i="23" s="1"/>
  <c r="BG25" i="23"/>
  <c r="AF25" i="23"/>
  <c r="CE24" i="23"/>
  <c r="CC24" i="23"/>
  <c r="CA24" i="23"/>
  <c r="BY24" i="23"/>
  <c r="BW24" i="23"/>
  <c r="BV24" i="23"/>
  <c r="BU24" i="23"/>
  <c r="BT24" i="23"/>
  <c r="BS24" i="23"/>
  <c r="BR24" i="23"/>
  <c r="BQ24" i="23"/>
  <c r="BP24" i="23"/>
  <c r="BO24" i="23"/>
  <c r="BN24" i="23"/>
  <c r="BM24" i="23"/>
  <c r="BL24" i="23"/>
  <c r="BK24" i="23"/>
  <c r="BJ24" i="23"/>
  <c r="BH24" i="23"/>
  <c r="BG24" i="23"/>
  <c r="BI24" i="23" s="1"/>
  <c r="AF24" i="23"/>
  <c r="CE23" i="23"/>
  <c r="CC23" i="23"/>
  <c r="CA23" i="23"/>
  <c r="BY23" i="23"/>
  <c r="BW23" i="23"/>
  <c r="BV23" i="23"/>
  <c r="BU23" i="23"/>
  <c r="BT23" i="23"/>
  <c r="BS23" i="23"/>
  <c r="BR23" i="23"/>
  <c r="BQ23" i="23"/>
  <c r="BP23" i="23"/>
  <c r="BO23" i="23"/>
  <c r="BN23" i="23"/>
  <c r="BM23" i="23"/>
  <c r="BL23" i="23"/>
  <c r="BK23" i="23"/>
  <c r="BJ23" i="23"/>
  <c r="BH23" i="23"/>
  <c r="BG23" i="23"/>
  <c r="BI23" i="23" s="1"/>
  <c r="AF23" i="23"/>
  <c r="CE22" i="23"/>
  <c r="CC22" i="23"/>
  <c r="CA22" i="23"/>
  <c r="BY22" i="23"/>
  <c r="BW22" i="23"/>
  <c r="BV22" i="23"/>
  <c r="BU22" i="23"/>
  <c r="BT22" i="23"/>
  <c r="BS22" i="23"/>
  <c r="BR22" i="23"/>
  <c r="BQ22" i="23"/>
  <c r="BP22" i="23"/>
  <c r="BO22" i="23"/>
  <c r="BN22" i="23"/>
  <c r="BM22" i="23"/>
  <c r="BL22" i="23"/>
  <c r="BK22" i="23"/>
  <c r="BJ22" i="23"/>
  <c r="BH22" i="23"/>
  <c r="BG22" i="23"/>
  <c r="AF22" i="23"/>
  <c r="CE21" i="23"/>
  <c r="CC21" i="23"/>
  <c r="CA21" i="23"/>
  <c r="BY21" i="23"/>
  <c r="BW21" i="23"/>
  <c r="BV21" i="23"/>
  <c r="BU21" i="23"/>
  <c r="BT21" i="23"/>
  <c r="BS21" i="23"/>
  <c r="BR21" i="23"/>
  <c r="BQ21" i="23"/>
  <c r="BP21" i="23"/>
  <c r="BO21" i="23"/>
  <c r="BN21" i="23"/>
  <c r="BM21" i="23"/>
  <c r="BL21" i="23"/>
  <c r="BK21" i="23"/>
  <c r="BJ21" i="23"/>
  <c r="BH21" i="23"/>
  <c r="BG21" i="23"/>
  <c r="AF21" i="23"/>
  <c r="CE69" i="23"/>
  <c r="CC69" i="23"/>
  <c r="CA69" i="23"/>
  <c r="BY69" i="23"/>
  <c r="BW69" i="23"/>
  <c r="BV69" i="23"/>
  <c r="BU69" i="23"/>
  <c r="BT69" i="23"/>
  <c r="BS69" i="23"/>
  <c r="BR69" i="23"/>
  <c r="BQ69" i="23"/>
  <c r="BP69" i="23"/>
  <c r="BO69" i="23"/>
  <c r="BN69" i="23"/>
  <c r="BM69" i="23"/>
  <c r="BL69" i="23"/>
  <c r="BK69" i="23"/>
  <c r="BJ69" i="23"/>
  <c r="BH69" i="23"/>
  <c r="BG69" i="23"/>
  <c r="BI69" i="23" s="1"/>
  <c r="AF69" i="23"/>
  <c r="CE66" i="23"/>
  <c r="CC66" i="23"/>
  <c r="CA66" i="23"/>
  <c r="BY66" i="23"/>
  <c r="BW66" i="23"/>
  <c r="BV66" i="23"/>
  <c r="BU66" i="23"/>
  <c r="BT66" i="23"/>
  <c r="BS66" i="23"/>
  <c r="BR66" i="23"/>
  <c r="BQ66" i="23"/>
  <c r="BP66" i="23"/>
  <c r="BO66" i="23"/>
  <c r="BN66" i="23"/>
  <c r="BM66" i="23"/>
  <c r="BL66" i="23"/>
  <c r="BK66" i="23"/>
  <c r="BJ66" i="23"/>
  <c r="BH66" i="23"/>
  <c r="BG66" i="23"/>
  <c r="BI66" i="23" s="1"/>
  <c r="AF66" i="23"/>
  <c r="CE65" i="23"/>
  <c r="CC65" i="23"/>
  <c r="CA65" i="23"/>
  <c r="BY65" i="23"/>
  <c r="BW65" i="23"/>
  <c r="BV65" i="23"/>
  <c r="BU65" i="23"/>
  <c r="BT65" i="23"/>
  <c r="BS65" i="23"/>
  <c r="BR65" i="23"/>
  <c r="BQ65" i="23"/>
  <c r="BP65" i="23"/>
  <c r="BO65" i="23"/>
  <c r="BN65" i="23"/>
  <c r="BM65" i="23"/>
  <c r="BL65" i="23"/>
  <c r="BK65" i="23"/>
  <c r="BJ65" i="23"/>
  <c r="BH65" i="23"/>
  <c r="BG65" i="23"/>
  <c r="BI65" i="23" s="1"/>
  <c r="AF65" i="23"/>
  <c r="CE64" i="23"/>
  <c r="CC64" i="23"/>
  <c r="CA64" i="23"/>
  <c r="BY64" i="23"/>
  <c r="BW64" i="23"/>
  <c r="BV64" i="23"/>
  <c r="BU64" i="23"/>
  <c r="BT64" i="23"/>
  <c r="BS64" i="23"/>
  <c r="BR64" i="23"/>
  <c r="BQ64" i="23"/>
  <c r="BP64" i="23"/>
  <c r="BO64" i="23"/>
  <c r="BN64" i="23"/>
  <c r="BM64" i="23"/>
  <c r="BL64" i="23"/>
  <c r="BK64" i="23"/>
  <c r="BJ64" i="23"/>
  <c r="BH64" i="23"/>
  <c r="BG64" i="23"/>
  <c r="AF64" i="23"/>
  <c r="CE63" i="23"/>
  <c r="CC63" i="23"/>
  <c r="CA63" i="23"/>
  <c r="BY63" i="23"/>
  <c r="BW63" i="23"/>
  <c r="BV63" i="23"/>
  <c r="BU63" i="23"/>
  <c r="BT63" i="23"/>
  <c r="BS63" i="23"/>
  <c r="BR63" i="23"/>
  <c r="BQ63" i="23"/>
  <c r="BP63" i="23"/>
  <c r="BO63" i="23"/>
  <c r="BN63" i="23"/>
  <c r="BM63" i="23"/>
  <c r="BL63" i="23"/>
  <c r="BK63" i="23"/>
  <c r="BJ63" i="23"/>
  <c r="BH63" i="23"/>
  <c r="BG63" i="23"/>
  <c r="BI63" i="23" s="1"/>
  <c r="AF63" i="23"/>
  <c r="CE62" i="23"/>
  <c r="CC62" i="23"/>
  <c r="CA62" i="23"/>
  <c r="BY62" i="23"/>
  <c r="BW62" i="23"/>
  <c r="BV62" i="23"/>
  <c r="BU62" i="23"/>
  <c r="BT62" i="23"/>
  <c r="BS62" i="23"/>
  <c r="BR62" i="23"/>
  <c r="BQ62" i="23"/>
  <c r="BP62" i="23"/>
  <c r="BO62" i="23"/>
  <c r="BN62" i="23"/>
  <c r="BM62" i="23"/>
  <c r="BL62" i="23"/>
  <c r="BK62" i="23"/>
  <c r="BJ62" i="23"/>
  <c r="BH62" i="23"/>
  <c r="BG62" i="23"/>
  <c r="AF62" i="23"/>
  <c r="CE61" i="23"/>
  <c r="CC61" i="23"/>
  <c r="CA61" i="23"/>
  <c r="BY61" i="23"/>
  <c r="BW61" i="23"/>
  <c r="BV61" i="23"/>
  <c r="BU61" i="23"/>
  <c r="BT61" i="23"/>
  <c r="BS61" i="23"/>
  <c r="BR61" i="23"/>
  <c r="BQ61" i="23"/>
  <c r="BP61" i="23"/>
  <c r="BO61" i="23"/>
  <c r="BN61" i="23"/>
  <c r="BM61" i="23"/>
  <c r="BL61" i="23"/>
  <c r="BK61" i="23"/>
  <c r="BJ61" i="23"/>
  <c r="BH61" i="23"/>
  <c r="BG61" i="23"/>
  <c r="AF61" i="23"/>
  <c r="CE60" i="23"/>
  <c r="CC60" i="23"/>
  <c r="CA60" i="23"/>
  <c r="BY60" i="23"/>
  <c r="BW60" i="23"/>
  <c r="BV60" i="23"/>
  <c r="BU60" i="23"/>
  <c r="BT60" i="23"/>
  <c r="BS60" i="23"/>
  <c r="BR60" i="23"/>
  <c r="BQ60" i="23"/>
  <c r="BP60" i="23"/>
  <c r="BO60" i="23"/>
  <c r="BN60" i="23"/>
  <c r="BM60" i="23"/>
  <c r="BL60" i="23"/>
  <c r="BK60" i="23"/>
  <c r="BJ60" i="23"/>
  <c r="BH60" i="23"/>
  <c r="BG60" i="23"/>
  <c r="AF60" i="23"/>
  <c r="CE59" i="23"/>
  <c r="CC59" i="23"/>
  <c r="CA59" i="23"/>
  <c r="BY59" i="23"/>
  <c r="BW59" i="23"/>
  <c r="BV59" i="23"/>
  <c r="BU59" i="23"/>
  <c r="BT59" i="23"/>
  <c r="BS59" i="23"/>
  <c r="BR59" i="23"/>
  <c r="BQ59" i="23"/>
  <c r="BP59" i="23"/>
  <c r="BO59" i="23"/>
  <c r="BN59" i="23"/>
  <c r="BM59" i="23"/>
  <c r="BL59" i="23"/>
  <c r="BK59" i="23"/>
  <c r="BJ59" i="23"/>
  <c r="BH59" i="23"/>
  <c r="BG59" i="23"/>
  <c r="BI59" i="23" s="1"/>
  <c r="AF59" i="23"/>
  <c r="CE58" i="23"/>
  <c r="CC58" i="23"/>
  <c r="CA58" i="23"/>
  <c r="BY58" i="23"/>
  <c r="BW58" i="23"/>
  <c r="BV58" i="23"/>
  <c r="BU58" i="23"/>
  <c r="BT58" i="23"/>
  <c r="BS58" i="23"/>
  <c r="BR58" i="23"/>
  <c r="BQ58" i="23"/>
  <c r="BP58" i="23"/>
  <c r="BO58" i="23"/>
  <c r="BN58" i="23"/>
  <c r="BM58" i="23"/>
  <c r="BL58" i="23"/>
  <c r="BK58" i="23"/>
  <c r="BJ58" i="23"/>
  <c r="BH58" i="23"/>
  <c r="BG58" i="23"/>
  <c r="AF58" i="23"/>
  <c r="CE57" i="23"/>
  <c r="CC57" i="23"/>
  <c r="CA57" i="23"/>
  <c r="BY57" i="23"/>
  <c r="BW57" i="23"/>
  <c r="BV57" i="23"/>
  <c r="BU57" i="23"/>
  <c r="BT57" i="23"/>
  <c r="BS57" i="23"/>
  <c r="BR57" i="23"/>
  <c r="BQ57" i="23"/>
  <c r="BP57" i="23"/>
  <c r="BO57" i="23"/>
  <c r="BN57" i="23"/>
  <c r="BM57" i="23"/>
  <c r="BL57" i="23"/>
  <c r="BK57" i="23"/>
  <c r="BJ57" i="23"/>
  <c r="BH57" i="23"/>
  <c r="BG57" i="23"/>
  <c r="BI57" i="23" s="1"/>
  <c r="AF57" i="23"/>
  <c r="CE56" i="23"/>
  <c r="CC56" i="23"/>
  <c r="CA56" i="23"/>
  <c r="BY56" i="23"/>
  <c r="BW56" i="23"/>
  <c r="BV56" i="23"/>
  <c r="BU56" i="23"/>
  <c r="BT56" i="23"/>
  <c r="BS56" i="23"/>
  <c r="BR56" i="23"/>
  <c r="BQ56" i="23"/>
  <c r="BP56" i="23"/>
  <c r="BO56" i="23"/>
  <c r="BN56" i="23"/>
  <c r="BM56" i="23"/>
  <c r="BL56" i="23"/>
  <c r="BK56" i="23"/>
  <c r="BJ56" i="23"/>
  <c r="BH56" i="23"/>
  <c r="BG56" i="23"/>
  <c r="AF56" i="23"/>
  <c r="CE55" i="23"/>
  <c r="CC55" i="23"/>
  <c r="CA55" i="23"/>
  <c r="BY55" i="23"/>
  <c r="BW55" i="23"/>
  <c r="BV55" i="23"/>
  <c r="BU55" i="23"/>
  <c r="BT55" i="23"/>
  <c r="BS55" i="23"/>
  <c r="BR55" i="23"/>
  <c r="BQ55" i="23"/>
  <c r="BP55" i="23"/>
  <c r="BO55" i="23"/>
  <c r="BN55" i="23"/>
  <c r="BM55" i="23"/>
  <c r="BL55" i="23"/>
  <c r="BK55" i="23"/>
  <c r="BJ55" i="23"/>
  <c r="BH55" i="23"/>
  <c r="BG55" i="23"/>
  <c r="BI55" i="23" s="1"/>
  <c r="AF55" i="23"/>
  <c r="CE54" i="23"/>
  <c r="CC54" i="23"/>
  <c r="CA54" i="23"/>
  <c r="BY54" i="23"/>
  <c r="BW54" i="23"/>
  <c r="BV54" i="23"/>
  <c r="BU54" i="23"/>
  <c r="BT54" i="23"/>
  <c r="BS54" i="23"/>
  <c r="BR54" i="23"/>
  <c r="BQ54" i="23"/>
  <c r="BP54" i="23"/>
  <c r="BO54" i="23"/>
  <c r="BN54" i="23"/>
  <c r="BM54" i="23"/>
  <c r="BL54" i="23"/>
  <c r="BK54" i="23"/>
  <c r="BJ54" i="23"/>
  <c r="BH54" i="23"/>
  <c r="BG54" i="23"/>
  <c r="AF54" i="23"/>
  <c r="CE53" i="23"/>
  <c r="CC53" i="23"/>
  <c r="CA53" i="23"/>
  <c r="BY53" i="23"/>
  <c r="BW53" i="23"/>
  <c r="BV53" i="23"/>
  <c r="BU53" i="23"/>
  <c r="BT53" i="23"/>
  <c r="BS53" i="23"/>
  <c r="BR53" i="23"/>
  <c r="BQ53" i="23"/>
  <c r="BP53" i="23"/>
  <c r="BO53" i="23"/>
  <c r="BN53" i="23"/>
  <c r="BM53" i="23"/>
  <c r="BL53" i="23"/>
  <c r="BK53" i="23"/>
  <c r="BJ53" i="23"/>
  <c r="BH53" i="23"/>
  <c r="BG53" i="23"/>
  <c r="AF53" i="23"/>
  <c r="CE52" i="23"/>
  <c r="CC52" i="23"/>
  <c r="CA52" i="23"/>
  <c r="BY52" i="23"/>
  <c r="BW52" i="23"/>
  <c r="BV52" i="23"/>
  <c r="BU52" i="23"/>
  <c r="BT52" i="23"/>
  <c r="BS52" i="23"/>
  <c r="BR52" i="23"/>
  <c r="BQ52" i="23"/>
  <c r="BP52" i="23"/>
  <c r="BO52" i="23"/>
  <c r="BN52" i="23"/>
  <c r="BM52" i="23"/>
  <c r="BL52" i="23"/>
  <c r="BK52" i="23"/>
  <c r="BJ52" i="23"/>
  <c r="BH52" i="23"/>
  <c r="BG52" i="23"/>
  <c r="BI52" i="23" s="1"/>
  <c r="AF52" i="23"/>
  <c r="CE51" i="23"/>
  <c r="CC51" i="23"/>
  <c r="CA51" i="23"/>
  <c r="BY51" i="23"/>
  <c r="BW51" i="23"/>
  <c r="BV51" i="23"/>
  <c r="BU51" i="23"/>
  <c r="BT51" i="23"/>
  <c r="BS51" i="23"/>
  <c r="BR51" i="23"/>
  <c r="BQ51" i="23"/>
  <c r="BP51" i="23"/>
  <c r="BO51" i="23"/>
  <c r="BN51" i="23"/>
  <c r="BM51" i="23"/>
  <c r="BL51" i="23"/>
  <c r="BK51" i="23"/>
  <c r="BJ51" i="23"/>
  <c r="BH51" i="23"/>
  <c r="BG51" i="23"/>
  <c r="BI51" i="23" s="1"/>
  <c r="AF51" i="23"/>
  <c r="CE50" i="23"/>
  <c r="CC50" i="23"/>
  <c r="CA50" i="23"/>
  <c r="BY50" i="23"/>
  <c r="BW50" i="23"/>
  <c r="BV50" i="23"/>
  <c r="BU50" i="23"/>
  <c r="BT50" i="23"/>
  <c r="BS50" i="23"/>
  <c r="BR50" i="23"/>
  <c r="BQ50" i="23"/>
  <c r="BP50" i="23"/>
  <c r="BO50" i="23"/>
  <c r="BN50" i="23"/>
  <c r="BM50" i="23"/>
  <c r="BL50" i="23"/>
  <c r="BK50" i="23"/>
  <c r="BJ50" i="23"/>
  <c r="BH50" i="23"/>
  <c r="BG50" i="23"/>
  <c r="AF50" i="23"/>
  <c r="CE49" i="23"/>
  <c r="CC49" i="23"/>
  <c r="CA49" i="23"/>
  <c r="BY49" i="23"/>
  <c r="BW49" i="23"/>
  <c r="BV49" i="23"/>
  <c r="BU49" i="23"/>
  <c r="BT49" i="23"/>
  <c r="BS49" i="23"/>
  <c r="BR49" i="23"/>
  <c r="BQ49" i="23"/>
  <c r="BP49" i="23"/>
  <c r="BO49" i="23"/>
  <c r="BN49" i="23"/>
  <c r="BM49" i="23"/>
  <c r="BL49" i="23"/>
  <c r="BK49" i="23"/>
  <c r="BJ49" i="23"/>
  <c r="BH49" i="23"/>
  <c r="BG49" i="23"/>
  <c r="BI49" i="23" s="1"/>
  <c r="AF49" i="23"/>
  <c r="CE48" i="23"/>
  <c r="CC48" i="23"/>
  <c r="CA48" i="23"/>
  <c r="BY48" i="23"/>
  <c r="BW48" i="23"/>
  <c r="BV48" i="23"/>
  <c r="BU48" i="23"/>
  <c r="BT48" i="23"/>
  <c r="BS48" i="23"/>
  <c r="BR48" i="23"/>
  <c r="BQ48" i="23"/>
  <c r="BP48" i="23"/>
  <c r="BO48" i="23"/>
  <c r="BN48" i="23"/>
  <c r="BM48" i="23"/>
  <c r="BL48" i="23"/>
  <c r="BK48" i="23"/>
  <c r="BJ48" i="23"/>
  <c r="BH48" i="23"/>
  <c r="BG48" i="23"/>
  <c r="AF48" i="23"/>
  <c r="CE47" i="23"/>
  <c r="CC47" i="23"/>
  <c r="CA47" i="23"/>
  <c r="BY47" i="23"/>
  <c r="BW47" i="23"/>
  <c r="BV47" i="23"/>
  <c r="BU47" i="23"/>
  <c r="BT47" i="23"/>
  <c r="BS47" i="23"/>
  <c r="BR47" i="23"/>
  <c r="BQ47" i="23"/>
  <c r="BP47" i="23"/>
  <c r="BO47" i="23"/>
  <c r="BN47" i="23"/>
  <c r="BM47" i="23"/>
  <c r="BL47" i="23"/>
  <c r="BK47" i="23"/>
  <c r="BJ47" i="23"/>
  <c r="BH47" i="23"/>
  <c r="BG47" i="23"/>
  <c r="BI47" i="23" s="1"/>
  <c r="AF47" i="23"/>
  <c r="CE46" i="23"/>
  <c r="CC46" i="23"/>
  <c r="CA46" i="23"/>
  <c r="BY46" i="23"/>
  <c r="BW46" i="23"/>
  <c r="BV46" i="23"/>
  <c r="BU46" i="23"/>
  <c r="BT46" i="23"/>
  <c r="BS46" i="23"/>
  <c r="BR46" i="23"/>
  <c r="BQ46" i="23"/>
  <c r="BP46" i="23"/>
  <c r="BO46" i="23"/>
  <c r="BN46" i="23"/>
  <c r="BM46" i="23"/>
  <c r="BL46" i="23"/>
  <c r="BK46" i="23"/>
  <c r="BJ46" i="23"/>
  <c r="BH46" i="23"/>
  <c r="BG46" i="23"/>
  <c r="AF46" i="23"/>
  <c r="CE45" i="23"/>
  <c r="CC45" i="23"/>
  <c r="CA45" i="23"/>
  <c r="BY45" i="23"/>
  <c r="BW45" i="23"/>
  <c r="BV45" i="23"/>
  <c r="BU45" i="23"/>
  <c r="BT45" i="23"/>
  <c r="BS45" i="23"/>
  <c r="BR45" i="23"/>
  <c r="BQ45" i="23"/>
  <c r="BP45" i="23"/>
  <c r="BO45" i="23"/>
  <c r="BN45" i="23"/>
  <c r="BM45" i="23"/>
  <c r="BL45" i="23"/>
  <c r="BK45" i="23"/>
  <c r="BJ45" i="23"/>
  <c r="BH45" i="23"/>
  <c r="BG45" i="23"/>
  <c r="AF45" i="23"/>
  <c r="CE44" i="23"/>
  <c r="CC44" i="23"/>
  <c r="CA44" i="23"/>
  <c r="BY44" i="23"/>
  <c r="BW44" i="23"/>
  <c r="BV44" i="23"/>
  <c r="BU44" i="23"/>
  <c r="BT44" i="23"/>
  <c r="BS44" i="23"/>
  <c r="BR44" i="23"/>
  <c r="BQ44" i="23"/>
  <c r="BP44" i="23"/>
  <c r="BO44" i="23"/>
  <c r="BN44" i="23"/>
  <c r="BM44" i="23"/>
  <c r="BL44" i="23"/>
  <c r="BK44" i="23"/>
  <c r="BJ44" i="23"/>
  <c r="BH44" i="23"/>
  <c r="BG44" i="23"/>
  <c r="AF44" i="23"/>
  <c r="CE20" i="23"/>
  <c r="CC20" i="23"/>
  <c r="CA20" i="23"/>
  <c r="BY20" i="23"/>
  <c r="BW20" i="23"/>
  <c r="BV20" i="23"/>
  <c r="BU20" i="23"/>
  <c r="BT20" i="23"/>
  <c r="BS20" i="23"/>
  <c r="BR20" i="23"/>
  <c r="BQ20" i="23"/>
  <c r="BP20" i="23"/>
  <c r="BO20" i="23"/>
  <c r="BN20" i="23"/>
  <c r="BM20" i="23"/>
  <c r="BL20" i="23"/>
  <c r="BK20" i="23"/>
  <c r="BJ20" i="23"/>
  <c r="BH20" i="23"/>
  <c r="BG20" i="23"/>
  <c r="BI20" i="23" s="1"/>
  <c r="AA19" i="23"/>
  <c r="Y19" i="23"/>
  <c r="W19" i="23"/>
  <c r="U19" i="23"/>
  <c r="AE9" i="23"/>
  <c r="G9" i="23"/>
  <c r="AD7" i="23"/>
  <c r="S7" i="23"/>
  <c r="AD6" i="23"/>
  <c r="S6" i="23"/>
  <c r="S4" i="23"/>
  <c r="E4" i="23"/>
  <c r="AD7" i="16"/>
  <c r="AD6" i="16"/>
  <c r="A42" i="3"/>
  <c r="J3" i="10"/>
  <c r="D3" i="10"/>
  <c r="A12" i="22"/>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P11" i="21"/>
  <c r="L11" i="21"/>
  <c r="C8" i="21"/>
  <c r="O10" i="21"/>
  <c r="Q10" i="21" s="1"/>
  <c r="C10" i="21"/>
  <c r="W19" i="27"/>
  <c r="I10" i="21"/>
  <c r="F11" i="21"/>
  <c r="M8" i="21"/>
  <c r="M18" i="21"/>
  <c r="M16" i="21"/>
  <c r="M14" i="21"/>
  <c r="C18" i="21"/>
  <c r="C17" i="21"/>
  <c r="D16" i="21"/>
  <c r="C14" i="21"/>
  <c r="A36" i="22" l="1"/>
  <c r="A37" i="22" s="1"/>
  <c r="A38" i="22" s="1"/>
  <c r="A39" i="22" s="1"/>
  <c r="A40" i="22" s="1"/>
  <c r="A41" i="22" s="1"/>
  <c r="W19" i="24"/>
  <c r="Y19" i="27"/>
  <c r="K4" i="22"/>
  <c r="Y19" i="24"/>
  <c r="W19" i="25"/>
  <c r="J4" i="22"/>
  <c r="AA19" i="24"/>
  <c r="Y19" i="25"/>
  <c r="V11" i="28"/>
  <c r="AA19" i="25"/>
  <c r="T11" i="28"/>
  <c r="BI34" i="27"/>
  <c r="BI82" i="27"/>
  <c r="BQ146" i="27"/>
  <c r="Q146" i="27" s="1"/>
  <c r="BI68" i="27"/>
  <c r="BR145" i="27"/>
  <c r="R145" i="27" s="1"/>
  <c r="BI52" i="27"/>
  <c r="CE146" i="27"/>
  <c r="BL145" i="27"/>
  <c r="L145" i="27" s="1"/>
  <c r="BT146" i="27"/>
  <c r="S146" i="27" s="1"/>
  <c r="BI27" i="27"/>
  <c r="BI30" i="27"/>
  <c r="BI35" i="27"/>
  <c r="BI38" i="27"/>
  <c r="BI43" i="27"/>
  <c r="BI46" i="27"/>
  <c r="BI51" i="27"/>
  <c r="BI54" i="27"/>
  <c r="BI59" i="27"/>
  <c r="BI62" i="27"/>
  <c r="BI67" i="27"/>
  <c r="BI70" i="27"/>
  <c r="BI78" i="27"/>
  <c r="BI83" i="27"/>
  <c r="BI86" i="27"/>
  <c r="BP145" i="27"/>
  <c r="P145" i="27" s="1"/>
  <c r="BI42" i="27"/>
  <c r="BI74" i="27"/>
  <c r="CA148" i="27"/>
  <c r="Y148" i="27" s="1"/>
  <c r="BI39" i="27"/>
  <c r="BI47" i="27"/>
  <c r="BI90" i="27"/>
  <c r="BI98" i="27"/>
  <c r="BJ145" i="27"/>
  <c r="J145" i="27" s="1"/>
  <c r="BI60" i="27"/>
  <c r="BK146" i="27"/>
  <c r="K146" i="27" s="1"/>
  <c r="BM145" i="27"/>
  <c r="M145" i="27" s="1"/>
  <c r="BU145" i="27"/>
  <c r="T145" i="27" s="1"/>
  <c r="BY148" i="27"/>
  <c r="W148" i="27" s="1"/>
  <c r="BI26" i="27"/>
  <c r="BI50" i="27"/>
  <c r="BI58" i="27"/>
  <c r="BI66" i="27"/>
  <c r="BI106" i="27"/>
  <c r="BI114" i="27"/>
  <c r="CC148" i="27"/>
  <c r="AA148" i="27" s="1"/>
  <c r="BK145" i="27"/>
  <c r="K145" i="27" s="1"/>
  <c r="BI22" i="27"/>
  <c r="BN145" i="27"/>
  <c r="N145" i="27" s="1"/>
  <c r="BI29" i="27"/>
  <c r="BI37" i="27"/>
  <c r="BI45" i="27"/>
  <c r="BI48" i="27"/>
  <c r="BI53" i="27"/>
  <c r="BI56" i="27"/>
  <c r="BI61" i="27"/>
  <c r="BI64" i="27"/>
  <c r="BI69" i="27"/>
  <c r="BI77" i="27"/>
  <c r="BI85" i="27"/>
  <c r="BI88" i="27"/>
  <c r="BI96" i="27"/>
  <c r="BI104" i="27"/>
  <c r="BI112" i="27"/>
  <c r="BI118" i="27"/>
  <c r="BT145" i="27"/>
  <c r="S145" i="27" s="1"/>
  <c r="BL146" i="27"/>
  <c r="L146" i="27" s="1"/>
  <c r="BU146" i="27"/>
  <c r="T146" i="27" s="1"/>
  <c r="BM146" i="27"/>
  <c r="M146" i="27" s="1"/>
  <c r="BW146" i="27"/>
  <c r="U146" i="27" s="1"/>
  <c r="BR146" i="27"/>
  <c r="R146" i="27" s="1"/>
  <c r="BW145" i="27"/>
  <c r="U145" i="27" s="1"/>
  <c r="BN146" i="27"/>
  <c r="N146" i="27" s="1"/>
  <c r="BY146" i="27"/>
  <c r="W146" i="27" s="1"/>
  <c r="BW147" i="27"/>
  <c r="U147" i="27" s="1"/>
  <c r="BY145" i="27"/>
  <c r="W145" i="27" s="1"/>
  <c r="BO146" i="27"/>
  <c r="O146" i="27" s="1"/>
  <c r="CA146" i="27"/>
  <c r="Y146" i="27" s="1"/>
  <c r="BY147" i="27"/>
  <c r="W147" i="27" s="1"/>
  <c r="BJ146" i="27"/>
  <c r="J146" i="27" s="1"/>
  <c r="CA145" i="27"/>
  <c r="Y145" i="27" s="1"/>
  <c r="BP146" i="27"/>
  <c r="P146" i="27" s="1"/>
  <c r="CC146" i="27"/>
  <c r="AA146" i="27" s="1"/>
  <c r="CA147" i="27"/>
  <c r="Y147" i="27" s="1"/>
  <c r="CC145" i="27"/>
  <c r="AA145" i="27" s="1"/>
  <c r="CC147" i="27"/>
  <c r="AA147" i="27" s="1"/>
  <c r="BP120" i="25"/>
  <c r="P120" i="25" s="1"/>
  <c r="BI61" i="25"/>
  <c r="BT121" i="25"/>
  <c r="S121" i="25" s="1"/>
  <c r="BI37" i="25"/>
  <c r="BK120" i="25"/>
  <c r="K120" i="25" s="1"/>
  <c r="CE121" i="25"/>
  <c r="BI25" i="25"/>
  <c r="BI57" i="25"/>
  <c r="BI89" i="25"/>
  <c r="BK121" i="25"/>
  <c r="K121" i="25" s="1"/>
  <c r="BI67" i="25"/>
  <c r="BI93" i="25"/>
  <c r="BQ121" i="25"/>
  <c r="Q121" i="25" s="1"/>
  <c r="BJ120" i="25"/>
  <c r="J120" i="25" s="1"/>
  <c r="BI69" i="25"/>
  <c r="BL120" i="25"/>
  <c r="L120" i="25" s="1"/>
  <c r="G6" i="25" s="1"/>
  <c r="BT120" i="25"/>
  <c r="S120" i="25" s="1"/>
  <c r="BI36" i="25"/>
  <c r="BI39" i="25"/>
  <c r="BI45" i="25"/>
  <c r="BI68" i="25"/>
  <c r="BI77" i="25"/>
  <c r="BI83" i="25"/>
  <c r="BI29" i="25"/>
  <c r="CA123" i="25"/>
  <c r="Y123" i="25" s="1"/>
  <c r="BI87" i="25"/>
  <c r="CC123" i="25"/>
  <c r="AA123" i="25" s="1"/>
  <c r="BM121" i="25"/>
  <c r="M121" i="25" s="1"/>
  <c r="BU120" i="25"/>
  <c r="T120" i="25" s="1"/>
  <c r="BY121" i="25"/>
  <c r="W121" i="25" s="1"/>
  <c r="BM120" i="25"/>
  <c r="M120" i="25" s="1"/>
  <c r="BY123" i="25"/>
  <c r="W123" i="25" s="1"/>
  <c r="BI49" i="25"/>
  <c r="BI81" i="25"/>
  <c r="BQ120" i="25"/>
  <c r="Q120" i="25" s="1"/>
  <c r="BR120" i="25"/>
  <c r="R120" i="25" s="1"/>
  <c r="BI75" i="25"/>
  <c r="BN120" i="25"/>
  <c r="N120" i="25" s="1"/>
  <c r="BI21" i="25"/>
  <c r="BI44" i="25"/>
  <c r="BI47" i="25"/>
  <c r="BI53" i="25"/>
  <c r="BI76" i="25"/>
  <c r="BI85" i="25"/>
  <c r="BJ121" i="25"/>
  <c r="J121" i="25" s="1"/>
  <c r="BR121" i="25"/>
  <c r="R121" i="25" s="1"/>
  <c r="BL121" i="25"/>
  <c r="L121" i="25" s="1"/>
  <c r="BU121" i="25"/>
  <c r="T121" i="25" s="1"/>
  <c r="BW121" i="25"/>
  <c r="U121" i="25" s="1"/>
  <c r="BN121" i="25"/>
  <c r="N121" i="25" s="1"/>
  <c r="BW123" i="25"/>
  <c r="U123" i="25" s="1"/>
  <c r="BY120" i="25"/>
  <c r="W120" i="25" s="1"/>
  <c r="BO121" i="25"/>
  <c r="O121" i="25" s="1"/>
  <c r="CA121" i="25"/>
  <c r="Y121" i="25" s="1"/>
  <c r="BY122" i="25"/>
  <c r="W122" i="25" s="1"/>
  <c r="BW120" i="25"/>
  <c r="U120" i="25" s="1"/>
  <c r="CA120" i="25"/>
  <c r="Y120" i="25" s="1"/>
  <c r="BP121" i="25"/>
  <c r="P121" i="25" s="1"/>
  <c r="CC121" i="25"/>
  <c r="AA121" i="25" s="1"/>
  <c r="CA122" i="25"/>
  <c r="Y122" i="25" s="1"/>
  <c r="CC120" i="25"/>
  <c r="AA120" i="25" s="1"/>
  <c r="CC122" i="25"/>
  <c r="AA122" i="25" s="1"/>
  <c r="BI62" i="24"/>
  <c r="BI27" i="24"/>
  <c r="BI35" i="24"/>
  <c r="BI43" i="24"/>
  <c r="BI51" i="24"/>
  <c r="BI59" i="24"/>
  <c r="BI72" i="24"/>
  <c r="BI85" i="24"/>
  <c r="BI61" i="24"/>
  <c r="BI78" i="24"/>
  <c r="BI90" i="24"/>
  <c r="BN95" i="24"/>
  <c r="N95" i="24" s="1"/>
  <c r="BI74" i="24"/>
  <c r="BI93" i="24"/>
  <c r="BI25" i="24"/>
  <c r="BI33" i="24"/>
  <c r="BI41" i="24"/>
  <c r="BI49" i="24"/>
  <c r="BI68" i="24"/>
  <c r="BO95" i="24"/>
  <c r="O95" i="24" s="1"/>
  <c r="BW98" i="24"/>
  <c r="U98" i="24" s="1"/>
  <c r="BI26" i="24"/>
  <c r="BI34" i="24"/>
  <c r="BI42" i="24"/>
  <c r="BI50" i="24"/>
  <c r="BI58" i="24"/>
  <c r="BI20" i="24"/>
  <c r="BP95" i="24"/>
  <c r="P95" i="24" s="1"/>
  <c r="BY98" i="24"/>
  <c r="W98" i="24" s="1"/>
  <c r="BI23" i="24"/>
  <c r="BI28" i="24"/>
  <c r="BI36" i="24"/>
  <c r="BI44" i="24"/>
  <c r="BI52" i="24"/>
  <c r="BI55" i="24"/>
  <c r="BI60" i="24"/>
  <c r="BI63" i="24"/>
  <c r="BQ96" i="24"/>
  <c r="Q96" i="24" s="1"/>
  <c r="CA98" i="24"/>
  <c r="Y98" i="24" s="1"/>
  <c r="BT95" i="24"/>
  <c r="S95" i="24" s="1"/>
  <c r="BR95" i="24"/>
  <c r="R95" i="24" s="1"/>
  <c r="CC98" i="24"/>
  <c r="AA98" i="24" s="1"/>
  <c r="CE95" i="24"/>
  <c r="BI57" i="24"/>
  <c r="BJ95" i="24"/>
  <c r="J95" i="24" s="1"/>
  <c r="BK96" i="24"/>
  <c r="K96" i="24" s="1"/>
  <c r="CE96" i="24"/>
  <c r="BI22" i="24"/>
  <c r="BQ95" i="24"/>
  <c r="Q95" i="24" s="1"/>
  <c r="BI30" i="24"/>
  <c r="BI38" i="24"/>
  <c r="BI46" i="24"/>
  <c r="BI54" i="24"/>
  <c r="BL95" i="24"/>
  <c r="L95" i="24" s="1"/>
  <c r="BT96" i="24"/>
  <c r="S96" i="24" s="1"/>
  <c r="BI24" i="24"/>
  <c r="BI32" i="24"/>
  <c r="BI40" i="24"/>
  <c r="BI48" i="24"/>
  <c r="BI56" i="24"/>
  <c r="BK95" i="24"/>
  <c r="K95" i="24" s="1"/>
  <c r="BM95" i="24"/>
  <c r="M95" i="24" s="1"/>
  <c r="BU95" i="24"/>
  <c r="T95" i="24" s="1"/>
  <c r="BI21" i="24"/>
  <c r="BI29" i="24"/>
  <c r="BI37" i="24"/>
  <c r="BI45" i="24"/>
  <c r="BI53" i="24"/>
  <c r="BI64" i="24"/>
  <c r="BI67" i="24"/>
  <c r="BU96" i="24"/>
  <c r="T96" i="24" s="1"/>
  <c r="BJ96" i="24"/>
  <c r="J96" i="24" s="1"/>
  <c r="BR96" i="24"/>
  <c r="R96" i="24" s="1"/>
  <c r="BL96" i="24"/>
  <c r="L96" i="24" s="1"/>
  <c r="BM96" i="24"/>
  <c r="M96" i="24" s="1"/>
  <c r="BW96" i="24"/>
  <c r="U96" i="24" s="1"/>
  <c r="BW95" i="24"/>
  <c r="U95" i="24" s="1"/>
  <c r="BN96" i="24"/>
  <c r="N96" i="24" s="1"/>
  <c r="BY96" i="24"/>
  <c r="W96" i="24" s="1"/>
  <c r="BW97" i="24"/>
  <c r="U97" i="24" s="1"/>
  <c r="BY95" i="24"/>
  <c r="W95" i="24" s="1"/>
  <c r="BO96" i="24"/>
  <c r="O96" i="24" s="1"/>
  <c r="CA96" i="24"/>
  <c r="Y96" i="24" s="1"/>
  <c r="BY97" i="24"/>
  <c r="W97" i="24" s="1"/>
  <c r="CA95" i="24"/>
  <c r="Y95" i="24" s="1"/>
  <c r="BP96" i="24"/>
  <c r="P96" i="24" s="1"/>
  <c r="CC96" i="24"/>
  <c r="AA96" i="24" s="1"/>
  <c r="CA97" i="24"/>
  <c r="Y97" i="24" s="1"/>
  <c r="CC95" i="24"/>
  <c r="AA95" i="24" s="1"/>
  <c r="CC97" i="24"/>
  <c r="AA97" i="24" s="1"/>
  <c r="BI21" i="23"/>
  <c r="BI37" i="23"/>
  <c r="BP70" i="23"/>
  <c r="P70" i="23" s="1"/>
  <c r="BI46" i="23"/>
  <c r="BI54" i="23"/>
  <c r="BI62" i="23"/>
  <c r="BI48" i="23"/>
  <c r="BI56" i="23"/>
  <c r="BI64" i="23"/>
  <c r="BI29" i="23"/>
  <c r="BY73" i="23"/>
  <c r="W73" i="23" s="1"/>
  <c r="BI45" i="23"/>
  <c r="BI53" i="23"/>
  <c r="BI61" i="23"/>
  <c r="BI22" i="23"/>
  <c r="BI30" i="23"/>
  <c r="BI38" i="23"/>
  <c r="BQ71" i="23"/>
  <c r="Q71" i="23" s="1"/>
  <c r="BR70" i="23"/>
  <c r="R70" i="23" s="1"/>
  <c r="CE71" i="23"/>
  <c r="BU70" i="23"/>
  <c r="T70" i="23" s="1"/>
  <c r="BI44" i="23"/>
  <c r="BI60" i="23"/>
  <c r="CA73" i="23"/>
  <c r="Y73" i="23" s="1"/>
  <c r="BJ70" i="23"/>
  <c r="J70" i="23" s="1"/>
  <c r="BL70" i="23"/>
  <c r="L70" i="23" s="1"/>
  <c r="BI50" i="23"/>
  <c r="BI58" i="23"/>
  <c r="BN70" i="23"/>
  <c r="N70" i="23" s="1"/>
  <c r="CC73" i="23"/>
  <c r="AA73" i="23" s="1"/>
  <c r="BK70" i="23"/>
  <c r="K70" i="23" s="1"/>
  <c r="BT70" i="23"/>
  <c r="S70" i="23" s="1"/>
  <c r="BM70" i="23"/>
  <c r="M70" i="23" s="1"/>
  <c r="BO70" i="23"/>
  <c r="O70" i="23" s="1"/>
  <c r="BW73" i="23"/>
  <c r="U73" i="23" s="1"/>
  <c r="BQ70" i="23"/>
  <c r="Q70" i="23" s="1"/>
  <c r="CE70" i="23"/>
  <c r="BJ71" i="23"/>
  <c r="J71" i="23" s="1"/>
  <c r="BR71" i="23"/>
  <c r="R71" i="23" s="1"/>
  <c r="BK71" i="23"/>
  <c r="K71" i="23" s="1"/>
  <c r="BT71" i="23"/>
  <c r="S71" i="23" s="1"/>
  <c r="BL71" i="23"/>
  <c r="L71" i="23" s="1"/>
  <c r="BU71" i="23"/>
  <c r="T71" i="23" s="1"/>
  <c r="BM71" i="23"/>
  <c r="M71" i="23" s="1"/>
  <c r="BW71" i="23"/>
  <c r="U71" i="23" s="1"/>
  <c r="BW70" i="23"/>
  <c r="U70" i="23" s="1"/>
  <c r="BN71" i="23"/>
  <c r="N71" i="23" s="1"/>
  <c r="BY71" i="23"/>
  <c r="W71" i="23" s="1"/>
  <c r="BW72" i="23"/>
  <c r="U72" i="23" s="1"/>
  <c r="BY70" i="23"/>
  <c r="W70" i="23" s="1"/>
  <c r="BO71" i="23"/>
  <c r="O71" i="23" s="1"/>
  <c r="CA71" i="23"/>
  <c r="Y71" i="23" s="1"/>
  <c r="BY72" i="23"/>
  <c r="W72" i="23" s="1"/>
  <c r="CA70" i="23"/>
  <c r="Y70" i="23" s="1"/>
  <c r="BP71" i="23"/>
  <c r="P71" i="23" s="1"/>
  <c r="CC71" i="23"/>
  <c r="AA71" i="23" s="1"/>
  <c r="CA72" i="23"/>
  <c r="Y72" i="23" s="1"/>
  <c r="CC70" i="23"/>
  <c r="AA70" i="23" s="1"/>
  <c r="CC72" i="23"/>
  <c r="AA72" i="23" s="1"/>
  <c r="AF12" i="3"/>
  <c r="U12" i="3"/>
  <c r="AE12" i="1"/>
  <c r="N8" i="10"/>
  <c r="N7" i="10"/>
  <c r="I8" i="10"/>
  <c r="I7" i="10"/>
  <c r="N3" i="10"/>
  <c r="A42" i="22" l="1"/>
  <c r="G7" i="27"/>
  <c r="L6" i="27" s="1"/>
  <c r="G6" i="27"/>
  <c r="G7" i="25"/>
  <c r="L6" i="25" s="1"/>
  <c r="G6" i="24"/>
  <c r="G7" i="24"/>
  <c r="L6" i="24" s="1"/>
  <c r="G6" i="23"/>
  <c r="G7" i="23"/>
  <c r="L6" i="23" s="1"/>
  <c r="C9" i="21"/>
  <c r="C7" i="21"/>
  <c r="T12" i="1"/>
  <c r="T10" i="1"/>
  <c r="BW44" i="16"/>
  <c r="BW43" i="16"/>
  <c r="BW42" i="16"/>
  <c r="BW41" i="16"/>
  <c r="BW40" i="16"/>
  <c r="BW39" i="16"/>
  <c r="BW38" i="16"/>
  <c r="BW37" i="16"/>
  <c r="BW36" i="16"/>
  <c r="BW35" i="16"/>
  <c r="BW34" i="16"/>
  <c r="BW33" i="16"/>
  <c r="BW32" i="16"/>
  <c r="BW31" i="16"/>
  <c r="BW30" i="16"/>
  <c r="BW29" i="16"/>
  <c r="BW28" i="16"/>
  <c r="BW27" i="16"/>
  <c r="BW26" i="16"/>
  <c r="BW25" i="16"/>
  <c r="BW24" i="16"/>
  <c r="BW23" i="16"/>
  <c r="BW22" i="16"/>
  <c r="BW21" i="16"/>
  <c r="BW20" i="16"/>
  <c r="BY20" i="16"/>
  <c r="CE44" i="16"/>
  <c r="CC44" i="16"/>
  <c r="CA44" i="16"/>
  <c r="BY44" i="16"/>
  <c r="BV44" i="16"/>
  <c r="BU44" i="16"/>
  <c r="BT44" i="16"/>
  <c r="BS44" i="16"/>
  <c r="BR44" i="16"/>
  <c r="BQ44" i="16"/>
  <c r="BP44" i="16"/>
  <c r="BO44" i="16"/>
  <c r="BN44" i="16"/>
  <c r="BM44" i="16"/>
  <c r="BL44" i="16"/>
  <c r="BK44" i="16"/>
  <c r="BJ44" i="16"/>
  <c r="BH44" i="16"/>
  <c r="BG44" i="16"/>
  <c r="BI44" i="16" s="1"/>
  <c r="AB7" i="11"/>
  <c r="AF31" i="11"/>
  <c r="Q29" i="11" s="1"/>
  <c r="Z31" i="11"/>
  <c r="G29" i="11" s="1"/>
  <c r="AF25" i="11"/>
  <c r="Q23" i="11" s="1"/>
  <c r="Z25" i="11"/>
  <c r="G23" i="11" s="1"/>
  <c r="AF19" i="11"/>
  <c r="Q17" i="11" s="1"/>
  <c r="CE43" i="16"/>
  <c r="CC43" i="16"/>
  <c r="CA43" i="16"/>
  <c r="BY43" i="16"/>
  <c r="BV43" i="16"/>
  <c r="BU43" i="16"/>
  <c r="BT43" i="16"/>
  <c r="BS43" i="16"/>
  <c r="BR43" i="16"/>
  <c r="BQ43" i="16"/>
  <c r="BP43" i="16"/>
  <c r="BO43" i="16"/>
  <c r="BN43" i="16"/>
  <c r="BM43" i="16"/>
  <c r="BL43" i="16"/>
  <c r="BK43" i="16"/>
  <c r="BJ43" i="16"/>
  <c r="BH43" i="16"/>
  <c r="BG43" i="16"/>
  <c r="CE42" i="16"/>
  <c r="CC42" i="16"/>
  <c r="CA42" i="16"/>
  <c r="BY42" i="16"/>
  <c r="BV42" i="16"/>
  <c r="BU42" i="16"/>
  <c r="BT42" i="16"/>
  <c r="BS42" i="16"/>
  <c r="BR42" i="16"/>
  <c r="BQ42" i="16"/>
  <c r="BP42" i="16"/>
  <c r="BO42" i="16"/>
  <c r="BN42" i="16"/>
  <c r="BM42" i="16"/>
  <c r="BL42" i="16"/>
  <c r="BK42" i="16"/>
  <c r="BJ42" i="16"/>
  <c r="BH42" i="16"/>
  <c r="BG42" i="16"/>
  <c r="CE41" i="16"/>
  <c r="CC41" i="16"/>
  <c r="CA41" i="16"/>
  <c r="BY41" i="16"/>
  <c r="BV41" i="16"/>
  <c r="BU41" i="16"/>
  <c r="BT41" i="16"/>
  <c r="BS41" i="16"/>
  <c r="BR41" i="16"/>
  <c r="BQ41" i="16"/>
  <c r="BP41" i="16"/>
  <c r="BO41" i="16"/>
  <c r="BN41" i="16"/>
  <c r="BM41" i="16"/>
  <c r="BL41" i="16"/>
  <c r="BK41" i="16"/>
  <c r="BJ41" i="16"/>
  <c r="BH41" i="16"/>
  <c r="BG41" i="16"/>
  <c r="CE40" i="16"/>
  <c r="CC40" i="16"/>
  <c r="CA40" i="16"/>
  <c r="BY40" i="16"/>
  <c r="BV40" i="16"/>
  <c r="BU40" i="16"/>
  <c r="BT40" i="16"/>
  <c r="BS40" i="16"/>
  <c r="BR40" i="16"/>
  <c r="BQ40" i="16"/>
  <c r="BP40" i="16"/>
  <c r="BO40" i="16"/>
  <c r="BN40" i="16"/>
  <c r="BM40" i="16"/>
  <c r="BL40" i="16"/>
  <c r="BK40" i="16"/>
  <c r="BJ40" i="16"/>
  <c r="BH40" i="16"/>
  <c r="BG40" i="16"/>
  <c r="CE39" i="16"/>
  <c r="CC39" i="16"/>
  <c r="CA39" i="16"/>
  <c r="BY39" i="16"/>
  <c r="BV39" i="16"/>
  <c r="BU39" i="16"/>
  <c r="BT39" i="16"/>
  <c r="BS39" i="16"/>
  <c r="AF39" i="16" s="1"/>
  <c r="BR39" i="16"/>
  <c r="BQ39" i="16"/>
  <c r="BP39" i="16"/>
  <c r="BO39" i="16"/>
  <c r="BN39" i="16"/>
  <c r="BM39" i="16"/>
  <c r="BL39" i="16"/>
  <c r="BK39" i="16"/>
  <c r="BJ39" i="16"/>
  <c r="BH39" i="16"/>
  <c r="BG39" i="16"/>
  <c r="CE38" i="16"/>
  <c r="CC38" i="16"/>
  <c r="CA38" i="16"/>
  <c r="BY38" i="16"/>
  <c r="BV38" i="16"/>
  <c r="BU38" i="16"/>
  <c r="BT38" i="16"/>
  <c r="BS38" i="16"/>
  <c r="AF38" i="16" s="1"/>
  <c r="BR38" i="16"/>
  <c r="BQ38" i="16"/>
  <c r="BP38" i="16"/>
  <c r="BO38" i="16"/>
  <c r="BN38" i="16"/>
  <c r="BM38" i="16"/>
  <c r="BL38" i="16"/>
  <c r="BK38" i="16"/>
  <c r="BJ38" i="16"/>
  <c r="BH38" i="16"/>
  <c r="BG38" i="16"/>
  <c r="CE37" i="16"/>
  <c r="AF37" i="16" s="1"/>
  <c r="CC37" i="16"/>
  <c r="CA37" i="16"/>
  <c r="BY37" i="16"/>
  <c r="BV37" i="16"/>
  <c r="BU37" i="16"/>
  <c r="BT37" i="16"/>
  <c r="BS37" i="16"/>
  <c r="BR37" i="16"/>
  <c r="BQ37" i="16"/>
  <c r="BP37" i="16"/>
  <c r="BO37" i="16"/>
  <c r="BN37" i="16"/>
  <c r="BM37" i="16"/>
  <c r="BL37" i="16"/>
  <c r="BK37" i="16"/>
  <c r="BJ37" i="16"/>
  <c r="BH37" i="16"/>
  <c r="BG37" i="16"/>
  <c r="CE36" i="16"/>
  <c r="CC36" i="16"/>
  <c r="CA36" i="16"/>
  <c r="BY36" i="16"/>
  <c r="BV36" i="16"/>
  <c r="BU36" i="16"/>
  <c r="BT36" i="16"/>
  <c r="BS36" i="16"/>
  <c r="AF36" i="16" s="1"/>
  <c r="BR36" i="16"/>
  <c r="BQ36" i="16"/>
  <c r="BP36" i="16"/>
  <c r="BO36" i="16"/>
  <c r="BN36" i="16"/>
  <c r="BM36" i="16"/>
  <c r="BL36" i="16"/>
  <c r="BK36" i="16"/>
  <c r="BJ36" i="16"/>
  <c r="BH36" i="16"/>
  <c r="BG36" i="16"/>
  <c r="BI36" i="16" s="1"/>
  <c r="CE35" i="16"/>
  <c r="CC35" i="16"/>
  <c r="CA35" i="16"/>
  <c r="BY35" i="16"/>
  <c r="BV35" i="16"/>
  <c r="BU35" i="16"/>
  <c r="BT35" i="16"/>
  <c r="BS35" i="16"/>
  <c r="AF35" i="16" s="1"/>
  <c r="BR35" i="16"/>
  <c r="BQ35" i="16"/>
  <c r="BP35" i="16"/>
  <c r="BO35" i="16"/>
  <c r="BN35" i="16"/>
  <c r="BM35" i="16"/>
  <c r="BL35" i="16"/>
  <c r="BK35" i="16"/>
  <c r="BJ35" i="16"/>
  <c r="BH35" i="16"/>
  <c r="BG35" i="16"/>
  <c r="CE34" i="16"/>
  <c r="CC34" i="16"/>
  <c r="CA34" i="16"/>
  <c r="BY34" i="16"/>
  <c r="BV34" i="16"/>
  <c r="BU34" i="16"/>
  <c r="BT34" i="16"/>
  <c r="BS34" i="16"/>
  <c r="AF34" i="16" s="1"/>
  <c r="BR34" i="16"/>
  <c r="BQ34" i="16"/>
  <c r="BP34" i="16"/>
  <c r="BO34" i="16"/>
  <c r="BN34" i="16"/>
  <c r="BM34" i="16"/>
  <c r="BL34" i="16"/>
  <c r="BK34" i="16"/>
  <c r="BJ34" i="16"/>
  <c r="BH34" i="16"/>
  <c r="BG34" i="16"/>
  <c r="BI34" i="16" s="1"/>
  <c r="CE33" i="16"/>
  <c r="CC33" i="16"/>
  <c r="CA33" i="16"/>
  <c r="BY33" i="16"/>
  <c r="BV33" i="16"/>
  <c r="BU33" i="16"/>
  <c r="BT33" i="16"/>
  <c r="BS33" i="16"/>
  <c r="AF33" i="16" s="1"/>
  <c r="BR33" i="16"/>
  <c r="BQ33" i="16"/>
  <c r="BP33" i="16"/>
  <c r="BO33" i="16"/>
  <c r="BN33" i="16"/>
  <c r="BM33" i="16"/>
  <c r="BL33" i="16"/>
  <c r="BK33" i="16"/>
  <c r="BJ33" i="16"/>
  <c r="BH33" i="16"/>
  <c r="BG33" i="16"/>
  <c r="CE32" i="16"/>
  <c r="CC32" i="16"/>
  <c r="CA32" i="16"/>
  <c r="BY32" i="16"/>
  <c r="BV32" i="16"/>
  <c r="BU32" i="16"/>
  <c r="BT32" i="16"/>
  <c r="BS32" i="16"/>
  <c r="AF32" i="16" s="1"/>
  <c r="BR32" i="16"/>
  <c r="BQ32" i="16"/>
  <c r="BP32" i="16"/>
  <c r="BO32" i="16"/>
  <c r="BN32" i="16"/>
  <c r="BM32" i="16"/>
  <c r="BL32" i="16"/>
  <c r="BK32" i="16"/>
  <c r="BJ32" i="16"/>
  <c r="BH32" i="16"/>
  <c r="BG32" i="16"/>
  <c r="CE31" i="16"/>
  <c r="CC31" i="16"/>
  <c r="CA31" i="16"/>
  <c r="BY31" i="16"/>
  <c r="BV31" i="16"/>
  <c r="BU31" i="16"/>
  <c r="BT31" i="16"/>
  <c r="BS31" i="16"/>
  <c r="AF31" i="16" s="1"/>
  <c r="BR31" i="16"/>
  <c r="BQ31" i="16"/>
  <c r="BP31" i="16"/>
  <c r="BO31" i="16"/>
  <c r="BN31" i="16"/>
  <c r="BM31" i="16"/>
  <c r="BL31" i="16"/>
  <c r="BK31" i="16"/>
  <c r="BJ31" i="16"/>
  <c r="BH31" i="16"/>
  <c r="BG31" i="16"/>
  <c r="CE30" i="16"/>
  <c r="CC30" i="16"/>
  <c r="CA30" i="16"/>
  <c r="BY30" i="16"/>
  <c r="BV30" i="16"/>
  <c r="BU30" i="16"/>
  <c r="BT30" i="16"/>
  <c r="BS30" i="16"/>
  <c r="AF30" i="16" s="1"/>
  <c r="BR30" i="16"/>
  <c r="BQ30" i="16"/>
  <c r="BP30" i="16"/>
  <c r="BO30" i="16"/>
  <c r="BN30" i="16"/>
  <c r="BM30" i="16"/>
  <c r="BL30" i="16"/>
  <c r="BK30" i="16"/>
  <c r="BJ30" i="16"/>
  <c r="BH30" i="16"/>
  <c r="BG30" i="16"/>
  <c r="CE29" i="16"/>
  <c r="CC29" i="16"/>
  <c r="CA29" i="16"/>
  <c r="BY29" i="16"/>
  <c r="BV29" i="16"/>
  <c r="BU29" i="16"/>
  <c r="BT29" i="16"/>
  <c r="BS29" i="16"/>
  <c r="BR29" i="16"/>
  <c r="BQ29" i="16"/>
  <c r="BP29" i="16"/>
  <c r="BO29" i="16"/>
  <c r="BN29" i="16"/>
  <c r="BM29" i="16"/>
  <c r="BL29" i="16"/>
  <c r="BK29" i="16"/>
  <c r="BJ29" i="16"/>
  <c r="BH29" i="16"/>
  <c r="BG29" i="16"/>
  <c r="CE28" i="16"/>
  <c r="CC28" i="16"/>
  <c r="CA28" i="16"/>
  <c r="BY28" i="16"/>
  <c r="BV28" i="16"/>
  <c r="BU28" i="16"/>
  <c r="BT28" i="16"/>
  <c r="BS28" i="16"/>
  <c r="BR28" i="16"/>
  <c r="BQ28" i="16"/>
  <c r="BP28" i="16"/>
  <c r="BO28" i="16"/>
  <c r="BN28" i="16"/>
  <c r="BM28" i="16"/>
  <c r="BL28" i="16"/>
  <c r="BK28" i="16"/>
  <c r="BJ28" i="16"/>
  <c r="BH28" i="16"/>
  <c r="BG28" i="16"/>
  <c r="CE27" i="16"/>
  <c r="CC27" i="16"/>
  <c r="CA27" i="16"/>
  <c r="BY27" i="16"/>
  <c r="BV27" i="16"/>
  <c r="BU27" i="16"/>
  <c r="BT27" i="16"/>
  <c r="BS27" i="16"/>
  <c r="BR27" i="16"/>
  <c r="BQ27" i="16"/>
  <c r="BP27" i="16"/>
  <c r="BO27" i="16"/>
  <c r="BN27" i="16"/>
  <c r="BM27" i="16"/>
  <c r="BL27" i="16"/>
  <c r="BK27" i="16"/>
  <c r="BJ27" i="16"/>
  <c r="BH27" i="16"/>
  <c r="BG27" i="16"/>
  <c r="CE26" i="16"/>
  <c r="CC26" i="16"/>
  <c r="CA26" i="16"/>
  <c r="BY26" i="16"/>
  <c r="BV26" i="16"/>
  <c r="BU26" i="16"/>
  <c r="BT26" i="16"/>
  <c r="BS26" i="16"/>
  <c r="BR26" i="16"/>
  <c r="BQ26" i="16"/>
  <c r="BP26" i="16"/>
  <c r="BO26" i="16"/>
  <c r="BN26" i="16"/>
  <c r="BM26" i="16"/>
  <c r="BL26" i="16"/>
  <c r="BK26" i="16"/>
  <c r="BJ26" i="16"/>
  <c r="BH26" i="16"/>
  <c r="BG26" i="16"/>
  <c r="CE25" i="16"/>
  <c r="CC25" i="16"/>
  <c r="CA25" i="16"/>
  <c r="BY25" i="16"/>
  <c r="BV25" i="16"/>
  <c r="BU25" i="16"/>
  <c r="BT25" i="16"/>
  <c r="BS25" i="16"/>
  <c r="AF25" i="16" s="1"/>
  <c r="BR25" i="16"/>
  <c r="BQ25" i="16"/>
  <c r="BP25" i="16"/>
  <c r="BO25" i="16"/>
  <c r="BN25" i="16"/>
  <c r="BM25" i="16"/>
  <c r="BL25" i="16"/>
  <c r="BK25" i="16"/>
  <c r="BJ25" i="16"/>
  <c r="BH25" i="16"/>
  <c r="BG25" i="16"/>
  <c r="BI25" i="16" s="1"/>
  <c r="CE24" i="16"/>
  <c r="CC24" i="16"/>
  <c r="CA24" i="16"/>
  <c r="BY24" i="16"/>
  <c r="BV24" i="16"/>
  <c r="BU24" i="16"/>
  <c r="BT24" i="16"/>
  <c r="BS24" i="16"/>
  <c r="BR24" i="16"/>
  <c r="BQ24" i="16"/>
  <c r="BP24" i="16"/>
  <c r="BO24" i="16"/>
  <c r="BN24" i="16"/>
  <c r="BM24" i="16"/>
  <c r="BL24" i="16"/>
  <c r="BK24" i="16"/>
  <c r="BJ24" i="16"/>
  <c r="BH24" i="16"/>
  <c r="BG24" i="16"/>
  <c r="CE23" i="16"/>
  <c r="CC23" i="16"/>
  <c r="CA23" i="16"/>
  <c r="BY23" i="16"/>
  <c r="BV23" i="16"/>
  <c r="BU23" i="16"/>
  <c r="BT23" i="16"/>
  <c r="BS23" i="16"/>
  <c r="AF23" i="16" s="1"/>
  <c r="BR23" i="16"/>
  <c r="BQ23" i="16"/>
  <c r="BP23" i="16"/>
  <c r="BO23" i="16"/>
  <c r="BN23" i="16"/>
  <c r="BM23" i="16"/>
  <c r="BL23" i="16"/>
  <c r="BK23" i="16"/>
  <c r="BJ23" i="16"/>
  <c r="BH23" i="16"/>
  <c r="BG23" i="16"/>
  <c r="CE22" i="16"/>
  <c r="AF22" i="16" s="1"/>
  <c r="CC22" i="16"/>
  <c r="CA22" i="16"/>
  <c r="BY22" i="16"/>
  <c r="BV22" i="16"/>
  <c r="BU22" i="16"/>
  <c r="BT22" i="16"/>
  <c r="BS22" i="16"/>
  <c r="BR22" i="16"/>
  <c r="BQ22" i="16"/>
  <c r="BP22" i="16"/>
  <c r="BO22" i="16"/>
  <c r="BN22" i="16"/>
  <c r="BM22" i="16"/>
  <c r="BL22" i="16"/>
  <c r="BK22" i="16"/>
  <c r="BJ22" i="16"/>
  <c r="BH22" i="16"/>
  <c r="BG22" i="16"/>
  <c r="CE21" i="16"/>
  <c r="CC21" i="16"/>
  <c r="CA21" i="16"/>
  <c r="BY21" i="16"/>
  <c r="BV21" i="16"/>
  <c r="BU21" i="16"/>
  <c r="BT21" i="16"/>
  <c r="BS21" i="16"/>
  <c r="BR21" i="16"/>
  <c r="BQ21" i="16"/>
  <c r="BP21" i="16"/>
  <c r="BO21" i="16"/>
  <c r="BN21" i="16"/>
  <c r="BM21" i="16"/>
  <c r="BL21" i="16"/>
  <c r="BK21" i="16"/>
  <c r="BJ21" i="16"/>
  <c r="BH21" i="16"/>
  <c r="BG21" i="16"/>
  <c r="CE20" i="16"/>
  <c r="CC20" i="16"/>
  <c r="CA20" i="16"/>
  <c r="BV20" i="16"/>
  <c r="BU20" i="16"/>
  <c r="BT20" i="16"/>
  <c r="BS20" i="16"/>
  <c r="BR20" i="16"/>
  <c r="BQ20" i="16"/>
  <c r="BP20" i="16"/>
  <c r="BO20" i="16"/>
  <c r="BN20" i="16"/>
  <c r="BM20" i="16"/>
  <c r="BL20" i="16"/>
  <c r="BK20" i="16"/>
  <c r="BJ20" i="16"/>
  <c r="BH20" i="16"/>
  <c r="BG20" i="16"/>
  <c r="U19" i="16"/>
  <c r="AE9" i="16"/>
  <c r="G9" i="16"/>
  <c r="S7" i="16"/>
  <c r="S6" i="16"/>
  <c r="E4" i="16"/>
  <c r="E42" i="3"/>
  <c r="U17" i="3"/>
  <c r="AC17" i="3"/>
  <c r="U18" i="3"/>
  <c r="U19" i="15"/>
  <c r="CE43" i="15"/>
  <c r="CC43" i="15"/>
  <c r="CA43" i="15"/>
  <c r="BY43" i="15"/>
  <c r="BW43" i="15"/>
  <c r="BV43" i="15"/>
  <c r="BU43" i="15"/>
  <c r="BT43" i="15"/>
  <c r="BS43" i="15"/>
  <c r="BR43" i="15"/>
  <c r="BQ43" i="15"/>
  <c r="BP43" i="15"/>
  <c r="BO43" i="15"/>
  <c r="BN43" i="15"/>
  <c r="BM43" i="15"/>
  <c r="BL43" i="15"/>
  <c r="BK43" i="15"/>
  <c r="BJ43" i="15"/>
  <c r="BH43" i="15"/>
  <c r="BG43" i="15"/>
  <c r="BI43" i="15" s="1"/>
  <c r="AF43" i="15"/>
  <c r="CE42" i="15"/>
  <c r="CC42" i="15"/>
  <c r="CA42" i="15"/>
  <c r="BY42" i="15"/>
  <c r="BW42" i="15"/>
  <c r="BV42" i="15"/>
  <c r="BU42" i="15"/>
  <c r="BT42" i="15"/>
  <c r="BS42" i="15"/>
  <c r="BR42" i="15"/>
  <c r="BQ42" i="15"/>
  <c r="BP42" i="15"/>
  <c r="BO42" i="15"/>
  <c r="BN42" i="15"/>
  <c r="BM42" i="15"/>
  <c r="BL42" i="15"/>
  <c r="BK42" i="15"/>
  <c r="BJ42" i="15"/>
  <c r="BH42" i="15"/>
  <c r="BG42" i="15"/>
  <c r="BI42" i="15" s="1"/>
  <c r="AF42" i="15"/>
  <c r="CE41" i="15"/>
  <c r="CC41" i="15"/>
  <c r="CA41" i="15"/>
  <c r="BY41" i="15"/>
  <c r="BW41" i="15"/>
  <c r="BV41" i="15"/>
  <c r="BU41" i="15"/>
  <c r="BT41" i="15"/>
  <c r="BS41" i="15"/>
  <c r="BR41" i="15"/>
  <c r="BQ41" i="15"/>
  <c r="BP41" i="15"/>
  <c r="BO41" i="15"/>
  <c r="BN41" i="15"/>
  <c r="BM41" i="15"/>
  <c r="BL41" i="15"/>
  <c r="BK41" i="15"/>
  <c r="BJ41" i="15"/>
  <c r="BH41" i="15"/>
  <c r="BG41" i="15"/>
  <c r="AF41" i="15"/>
  <c r="CE40" i="15"/>
  <c r="CC40" i="15"/>
  <c r="CA40" i="15"/>
  <c r="BY40" i="15"/>
  <c r="BW40" i="15"/>
  <c r="BV40" i="15"/>
  <c r="BU40" i="15"/>
  <c r="BT40" i="15"/>
  <c r="BS40" i="15"/>
  <c r="BR40" i="15"/>
  <c r="BQ40" i="15"/>
  <c r="BP40" i="15"/>
  <c r="BO40" i="15"/>
  <c r="BN40" i="15"/>
  <c r="BM40" i="15"/>
  <c r="BL40" i="15"/>
  <c r="BK40" i="15"/>
  <c r="BJ40" i="15"/>
  <c r="BH40" i="15"/>
  <c r="BG40" i="15"/>
  <c r="BI40" i="15" s="1"/>
  <c r="AF40" i="15"/>
  <c r="CE39" i="15"/>
  <c r="CC39" i="15"/>
  <c r="CA39" i="15"/>
  <c r="BY39" i="15"/>
  <c r="BW39" i="15"/>
  <c r="BV39" i="15"/>
  <c r="BU39" i="15"/>
  <c r="BT39" i="15"/>
  <c r="BS39" i="15"/>
  <c r="BR39" i="15"/>
  <c r="BQ39" i="15"/>
  <c r="BP39" i="15"/>
  <c r="BO39" i="15"/>
  <c r="BN39" i="15"/>
  <c r="BM39" i="15"/>
  <c r="BL39" i="15"/>
  <c r="BK39" i="15"/>
  <c r="BJ39" i="15"/>
  <c r="BH39" i="15"/>
  <c r="BG39" i="15"/>
  <c r="AF39" i="15"/>
  <c r="CE38" i="15"/>
  <c r="CC38" i="15"/>
  <c r="CA38" i="15"/>
  <c r="BY38" i="15"/>
  <c r="BW38" i="15"/>
  <c r="BV38" i="15"/>
  <c r="BU38" i="15"/>
  <c r="BT38" i="15"/>
  <c r="BS38" i="15"/>
  <c r="BR38" i="15"/>
  <c r="BQ38" i="15"/>
  <c r="BP38" i="15"/>
  <c r="BO38" i="15"/>
  <c r="BN38" i="15"/>
  <c r="BM38" i="15"/>
  <c r="BL38" i="15"/>
  <c r="BK38" i="15"/>
  <c r="BJ38" i="15"/>
  <c r="BH38" i="15"/>
  <c r="BG38" i="15"/>
  <c r="BI38" i="15" s="1"/>
  <c r="AF38" i="15"/>
  <c r="CE37" i="15"/>
  <c r="CC37" i="15"/>
  <c r="CA37" i="15"/>
  <c r="BY37" i="15"/>
  <c r="BW37" i="15"/>
  <c r="BV37" i="15"/>
  <c r="BU37" i="15"/>
  <c r="BT37" i="15"/>
  <c r="BS37" i="15"/>
  <c r="BR37" i="15"/>
  <c r="BQ37" i="15"/>
  <c r="BP37" i="15"/>
  <c r="BO37" i="15"/>
  <c r="BN37" i="15"/>
  <c r="BM37" i="15"/>
  <c r="BL37" i="15"/>
  <c r="BK37" i="15"/>
  <c r="BJ37" i="15"/>
  <c r="BH37" i="15"/>
  <c r="BG37" i="15"/>
  <c r="AF37" i="15"/>
  <c r="CE36" i="15"/>
  <c r="CC36" i="15"/>
  <c r="CA36" i="15"/>
  <c r="BY36" i="15"/>
  <c r="BW36" i="15"/>
  <c r="BV36" i="15"/>
  <c r="BU36" i="15"/>
  <c r="BT36" i="15"/>
  <c r="BS36" i="15"/>
  <c r="BR36" i="15"/>
  <c r="BQ36" i="15"/>
  <c r="BP36" i="15"/>
  <c r="BO36" i="15"/>
  <c r="BN36" i="15"/>
  <c r="BM36" i="15"/>
  <c r="BL36" i="15"/>
  <c r="BK36" i="15"/>
  <c r="BJ36" i="15"/>
  <c r="BH36" i="15"/>
  <c r="BG36" i="15"/>
  <c r="AF36" i="15"/>
  <c r="CE35" i="15"/>
  <c r="CC35" i="15"/>
  <c r="CA35" i="15"/>
  <c r="BY35" i="15"/>
  <c r="BW35" i="15"/>
  <c r="BV35" i="15"/>
  <c r="BU35" i="15"/>
  <c r="BT35" i="15"/>
  <c r="BS35" i="15"/>
  <c r="BR35" i="15"/>
  <c r="BQ35" i="15"/>
  <c r="BP35" i="15"/>
  <c r="BO35" i="15"/>
  <c r="BN35" i="15"/>
  <c r="BM35" i="15"/>
  <c r="BL35" i="15"/>
  <c r="BK35" i="15"/>
  <c r="BJ35" i="15"/>
  <c r="BH35" i="15"/>
  <c r="BG35" i="15"/>
  <c r="AF35" i="15"/>
  <c r="CE34" i="15"/>
  <c r="CC34" i="15"/>
  <c r="CA34" i="15"/>
  <c r="BY34" i="15"/>
  <c r="BW34" i="15"/>
  <c r="BV34" i="15"/>
  <c r="BU34" i="15"/>
  <c r="BT34" i="15"/>
  <c r="BS34" i="15"/>
  <c r="BR34" i="15"/>
  <c r="BQ34" i="15"/>
  <c r="BP34" i="15"/>
  <c r="BO34" i="15"/>
  <c r="BN34" i="15"/>
  <c r="BM34" i="15"/>
  <c r="BL34" i="15"/>
  <c r="BK34" i="15"/>
  <c r="BJ34" i="15"/>
  <c r="BH34" i="15"/>
  <c r="BG34" i="15"/>
  <c r="AF34" i="15"/>
  <c r="CE33" i="15"/>
  <c r="CC33" i="15"/>
  <c r="CA33" i="15"/>
  <c r="BY33" i="15"/>
  <c r="BW33" i="15"/>
  <c r="BV33" i="15"/>
  <c r="BU33" i="15"/>
  <c r="BT33" i="15"/>
  <c r="BS33" i="15"/>
  <c r="BR33" i="15"/>
  <c r="BQ33" i="15"/>
  <c r="BP33" i="15"/>
  <c r="BO33" i="15"/>
  <c r="BN33" i="15"/>
  <c r="BM33" i="15"/>
  <c r="BL33" i="15"/>
  <c r="BK33" i="15"/>
  <c r="BJ33" i="15"/>
  <c r="BH33" i="15"/>
  <c r="BG33" i="15"/>
  <c r="AF33" i="15"/>
  <c r="CE32" i="15"/>
  <c r="CC32" i="15"/>
  <c r="CA32" i="15"/>
  <c r="BY32" i="15"/>
  <c r="BW32" i="15"/>
  <c r="BV32" i="15"/>
  <c r="BU32" i="15"/>
  <c r="BT32" i="15"/>
  <c r="BS32" i="15"/>
  <c r="BR32" i="15"/>
  <c r="BQ32" i="15"/>
  <c r="BP32" i="15"/>
  <c r="BO32" i="15"/>
  <c r="BN32" i="15"/>
  <c r="BM32" i="15"/>
  <c r="BL32" i="15"/>
  <c r="BK32" i="15"/>
  <c r="BJ32" i="15"/>
  <c r="BH32" i="15"/>
  <c r="BG32" i="15"/>
  <c r="AF32" i="15"/>
  <c r="CE31" i="15"/>
  <c r="CC31" i="15"/>
  <c r="CA31" i="15"/>
  <c r="BY31" i="15"/>
  <c r="BW31" i="15"/>
  <c r="BV31" i="15"/>
  <c r="BU31" i="15"/>
  <c r="BT31" i="15"/>
  <c r="BS31" i="15"/>
  <c r="BR31" i="15"/>
  <c r="BQ31" i="15"/>
  <c r="BP31" i="15"/>
  <c r="BO31" i="15"/>
  <c r="BN31" i="15"/>
  <c r="BM31" i="15"/>
  <c r="BL31" i="15"/>
  <c r="BK31" i="15"/>
  <c r="BJ31" i="15"/>
  <c r="BH31" i="15"/>
  <c r="BG31" i="15"/>
  <c r="CE30" i="15"/>
  <c r="CC30" i="15"/>
  <c r="CA30" i="15"/>
  <c r="BY30" i="15"/>
  <c r="BW30" i="15"/>
  <c r="BV30" i="15"/>
  <c r="BU30" i="15"/>
  <c r="BT30" i="15"/>
  <c r="BS30" i="15"/>
  <c r="BR30" i="15"/>
  <c r="BQ30" i="15"/>
  <c r="BP30" i="15"/>
  <c r="BO30" i="15"/>
  <c r="BN30" i="15"/>
  <c r="BM30" i="15"/>
  <c r="BL30" i="15"/>
  <c r="BK30" i="15"/>
  <c r="BJ30" i="15"/>
  <c r="BH30" i="15"/>
  <c r="BG30" i="15"/>
  <c r="CE29" i="15"/>
  <c r="CC29" i="15"/>
  <c r="CA29" i="15"/>
  <c r="BY29" i="15"/>
  <c r="BW29" i="15"/>
  <c r="BV29" i="15"/>
  <c r="BU29" i="15"/>
  <c r="BT29" i="15"/>
  <c r="BS29" i="15"/>
  <c r="BR29" i="15"/>
  <c r="BQ29" i="15"/>
  <c r="BP29" i="15"/>
  <c r="BO29" i="15"/>
  <c r="BN29" i="15"/>
  <c r="BM29" i="15"/>
  <c r="BL29" i="15"/>
  <c r="BK29" i="15"/>
  <c r="BJ29" i="15"/>
  <c r="BH29" i="15"/>
  <c r="BG29" i="15"/>
  <c r="BI29" i="15" s="1"/>
  <c r="CE28" i="15"/>
  <c r="CC28" i="15"/>
  <c r="CA28" i="15"/>
  <c r="BY28" i="15"/>
  <c r="BW28" i="15"/>
  <c r="BV28" i="15"/>
  <c r="BU28" i="15"/>
  <c r="BT28" i="15"/>
  <c r="BS28" i="15"/>
  <c r="BR28" i="15"/>
  <c r="BQ28" i="15"/>
  <c r="BP28" i="15"/>
  <c r="BO28" i="15"/>
  <c r="BN28" i="15"/>
  <c r="BM28" i="15"/>
  <c r="BL28" i="15"/>
  <c r="BK28" i="15"/>
  <c r="BJ28" i="15"/>
  <c r="BH28" i="15"/>
  <c r="BG28" i="15"/>
  <c r="CE27" i="15"/>
  <c r="CC27" i="15"/>
  <c r="CA27" i="15"/>
  <c r="BY27" i="15"/>
  <c r="BW27" i="15"/>
  <c r="BV27" i="15"/>
  <c r="BU27" i="15"/>
  <c r="BT27" i="15"/>
  <c r="BS27" i="15"/>
  <c r="BR27" i="15"/>
  <c r="BQ27" i="15"/>
  <c r="BP27" i="15"/>
  <c r="BO27" i="15"/>
  <c r="BN27" i="15"/>
  <c r="BM27" i="15"/>
  <c r="BL27" i="15"/>
  <c r="BK27" i="15"/>
  <c r="BJ27" i="15"/>
  <c r="BH27" i="15"/>
  <c r="BG27" i="15"/>
  <c r="CE26" i="15"/>
  <c r="CC26" i="15"/>
  <c r="CA26" i="15"/>
  <c r="BY26" i="15"/>
  <c r="BW26" i="15"/>
  <c r="BV26" i="15"/>
  <c r="BU26" i="15"/>
  <c r="BT26" i="15"/>
  <c r="BS26" i="15"/>
  <c r="BR26" i="15"/>
  <c r="BQ26" i="15"/>
  <c r="BP26" i="15"/>
  <c r="BO26" i="15"/>
  <c r="BN26" i="15"/>
  <c r="BM26" i="15"/>
  <c r="BL26" i="15"/>
  <c r="BK26" i="15"/>
  <c r="BJ26" i="15"/>
  <c r="BH26" i="15"/>
  <c r="BG26" i="15"/>
  <c r="CE25" i="15"/>
  <c r="CC25" i="15"/>
  <c r="CA25" i="15"/>
  <c r="BY25" i="15"/>
  <c r="BW25" i="15"/>
  <c r="BV25" i="15"/>
  <c r="BU25" i="15"/>
  <c r="BT25" i="15"/>
  <c r="BS25" i="15"/>
  <c r="BR25" i="15"/>
  <c r="BQ25" i="15"/>
  <c r="BP25" i="15"/>
  <c r="BO25" i="15"/>
  <c r="BN25" i="15"/>
  <c r="BM25" i="15"/>
  <c r="BL25" i="15"/>
  <c r="BK25" i="15"/>
  <c r="BJ25" i="15"/>
  <c r="BH25" i="15"/>
  <c r="BG25" i="15"/>
  <c r="CE24" i="15"/>
  <c r="CC24" i="15"/>
  <c r="CA24" i="15"/>
  <c r="BY24" i="15"/>
  <c r="BW24" i="15"/>
  <c r="BV24" i="15"/>
  <c r="BU24" i="15"/>
  <c r="BT24" i="15"/>
  <c r="BS24" i="15"/>
  <c r="BR24" i="15"/>
  <c r="BQ24" i="15"/>
  <c r="BP24" i="15"/>
  <c r="BO24" i="15"/>
  <c r="BN24" i="15"/>
  <c r="BM24" i="15"/>
  <c r="BL24" i="15"/>
  <c r="BK24" i="15"/>
  <c r="BJ24" i="15"/>
  <c r="BH24" i="15"/>
  <c r="BG24" i="15"/>
  <c r="CE23" i="15"/>
  <c r="CC23" i="15"/>
  <c r="CA23" i="15"/>
  <c r="BY23" i="15"/>
  <c r="BW23" i="15"/>
  <c r="BV23" i="15"/>
  <c r="BU23" i="15"/>
  <c r="BT23" i="15"/>
  <c r="BS23" i="15"/>
  <c r="BR23" i="15"/>
  <c r="BQ23" i="15"/>
  <c r="BP23" i="15"/>
  <c r="BO23" i="15"/>
  <c r="BN23" i="15"/>
  <c r="BM23" i="15"/>
  <c r="BL23" i="15"/>
  <c r="BK23" i="15"/>
  <c r="BJ23" i="15"/>
  <c r="BH23" i="15"/>
  <c r="BG23" i="15"/>
  <c r="CE22" i="15"/>
  <c r="CC22" i="15"/>
  <c r="CA22" i="15"/>
  <c r="BY22" i="15"/>
  <c r="BW22" i="15"/>
  <c r="BV22" i="15"/>
  <c r="BU22" i="15"/>
  <c r="BT22" i="15"/>
  <c r="BS22" i="15"/>
  <c r="BR22" i="15"/>
  <c r="BQ22" i="15"/>
  <c r="BP22" i="15"/>
  <c r="BO22" i="15"/>
  <c r="BN22" i="15"/>
  <c r="BM22" i="15"/>
  <c r="BL22" i="15"/>
  <c r="BK22" i="15"/>
  <c r="BJ22" i="15"/>
  <c r="BH22" i="15"/>
  <c r="BG22" i="15"/>
  <c r="CE21" i="15"/>
  <c r="CC21" i="15"/>
  <c r="CA21" i="15"/>
  <c r="BY21" i="15"/>
  <c r="BW21" i="15"/>
  <c r="BV21" i="15"/>
  <c r="BU21" i="15"/>
  <c r="BT21" i="15"/>
  <c r="BS21" i="15"/>
  <c r="BR21" i="15"/>
  <c r="BQ21" i="15"/>
  <c r="BP21" i="15"/>
  <c r="BO21" i="15"/>
  <c r="BN21" i="15"/>
  <c r="BM21" i="15"/>
  <c r="BL21" i="15"/>
  <c r="BK21" i="15"/>
  <c r="BJ21" i="15"/>
  <c r="BH21" i="15"/>
  <c r="BG21" i="15"/>
  <c r="BI21" i="15" s="1"/>
  <c r="CE20" i="15"/>
  <c r="CC20" i="15"/>
  <c r="CA20" i="15"/>
  <c r="BY20" i="15"/>
  <c r="BW20" i="15"/>
  <c r="BV20" i="15"/>
  <c r="BU20" i="15"/>
  <c r="BT20" i="15"/>
  <c r="BS20" i="15"/>
  <c r="BR20" i="15"/>
  <c r="BQ20" i="15"/>
  <c r="BP20" i="15"/>
  <c r="BO20" i="15"/>
  <c r="BN20" i="15"/>
  <c r="BM20" i="15"/>
  <c r="BL20" i="15"/>
  <c r="BK20" i="15"/>
  <c r="BJ20" i="15"/>
  <c r="BH20" i="15"/>
  <c r="BG20" i="15"/>
  <c r="S7" i="15"/>
  <c r="S6" i="15"/>
  <c r="T42" i="3"/>
  <c r="A43" i="22" l="1"/>
  <c r="A44" i="22"/>
  <c r="BY47" i="16"/>
  <c r="W47" i="16" s="1"/>
  <c r="BW46" i="16"/>
  <c r="U46" i="16" s="1"/>
  <c r="BI43" i="16"/>
  <c r="BI27" i="16"/>
  <c r="BI35" i="16"/>
  <c r="BI42" i="16"/>
  <c r="AF40" i="16"/>
  <c r="AF41" i="16"/>
  <c r="AF42" i="16"/>
  <c r="BW48" i="16"/>
  <c r="U48" i="16" s="1"/>
  <c r="BW47" i="16"/>
  <c r="U47" i="16" s="1"/>
  <c r="AF43" i="16"/>
  <c r="AF21" i="16"/>
  <c r="AF29" i="16"/>
  <c r="AF28" i="16"/>
  <c r="AF27" i="16"/>
  <c r="AF26" i="16"/>
  <c r="AF24" i="16"/>
  <c r="BI33" i="16"/>
  <c r="BI37" i="16"/>
  <c r="BI26" i="16"/>
  <c r="BI22" i="16"/>
  <c r="BI24" i="16"/>
  <c r="BQ46" i="16"/>
  <c r="Q46" i="16" s="1"/>
  <c r="BI30" i="16"/>
  <c r="CA48" i="16"/>
  <c r="Y48" i="16" s="1"/>
  <c r="BT46" i="16"/>
  <c r="S46" i="16" s="1"/>
  <c r="BI23" i="16"/>
  <c r="BI32" i="16"/>
  <c r="BI40" i="16"/>
  <c r="BJ46" i="16"/>
  <c r="J46" i="16" s="1"/>
  <c r="CE46" i="16"/>
  <c r="BI39" i="16"/>
  <c r="BL45" i="16"/>
  <c r="L45" i="16" s="1"/>
  <c r="AF44" i="16"/>
  <c r="BM45" i="16"/>
  <c r="M45" i="16" s="1"/>
  <c r="BU45" i="16"/>
  <c r="T45" i="16" s="1"/>
  <c r="BI21" i="16"/>
  <c r="BI38" i="16"/>
  <c r="BI41" i="16"/>
  <c r="BI28" i="16"/>
  <c r="BT45" i="16"/>
  <c r="S45" i="16" s="1"/>
  <c r="BN45" i="16"/>
  <c r="N45" i="16" s="1"/>
  <c r="CC48" i="16"/>
  <c r="AA48" i="16" s="1"/>
  <c r="BO45" i="16"/>
  <c r="O45" i="16" s="1"/>
  <c r="BI29" i="16"/>
  <c r="BQ45" i="16"/>
  <c r="Q45" i="16" s="1"/>
  <c r="BR46" i="16"/>
  <c r="R46" i="16" s="1"/>
  <c r="BK45" i="16"/>
  <c r="K45" i="16" s="1"/>
  <c r="BI31" i="16"/>
  <c r="BI20" i="16"/>
  <c r="BP45" i="16"/>
  <c r="P45" i="16" s="1"/>
  <c r="BY48" i="16"/>
  <c r="W48" i="16" s="1"/>
  <c r="CE45" i="16"/>
  <c r="BJ45" i="16"/>
  <c r="J45" i="16" s="1"/>
  <c r="BR45" i="16"/>
  <c r="R45" i="16" s="1"/>
  <c r="BK46" i="16"/>
  <c r="K46" i="16" s="1"/>
  <c r="BL46" i="16"/>
  <c r="L46" i="16" s="1"/>
  <c r="BU46" i="16"/>
  <c r="T46" i="16" s="1"/>
  <c r="BM46" i="16"/>
  <c r="M46" i="16" s="1"/>
  <c r="BW45" i="16"/>
  <c r="U45" i="16" s="1"/>
  <c r="BN46" i="16"/>
  <c r="N46" i="16" s="1"/>
  <c r="BY46" i="16"/>
  <c r="W46" i="16" s="1"/>
  <c r="BY45" i="16"/>
  <c r="W45" i="16" s="1"/>
  <c r="BO46" i="16"/>
  <c r="O46" i="16" s="1"/>
  <c r="CA46" i="16"/>
  <c r="Y46" i="16" s="1"/>
  <c r="CA45" i="16"/>
  <c r="Y45" i="16" s="1"/>
  <c r="BP46" i="16"/>
  <c r="P46" i="16" s="1"/>
  <c r="CC46" i="16"/>
  <c r="AA46" i="16" s="1"/>
  <c r="CA47" i="16"/>
  <c r="Y47" i="16" s="1"/>
  <c r="CC45" i="16"/>
  <c r="AA45" i="16" s="1"/>
  <c r="CC47" i="16"/>
  <c r="AA47" i="16" s="1"/>
  <c r="BI34" i="15"/>
  <c r="BI33" i="15"/>
  <c r="BI41" i="15"/>
  <c r="BI32" i="15"/>
  <c r="BI37" i="15"/>
  <c r="BI35" i="15"/>
  <c r="BI23" i="15"/>
  <c r="AF23" i="15" s="1"/>
  <c r="BI25" i="15"/>
  <c r="AF25" i="15" s="1"/>
  <c r="BI27" i="15"/>
  <c r="AF27" i="15" s="1"/>
  <c r="BI20" i="15"/>
  <c r="AF20" i="15" s="1"/>
  <c r="AF21" i="15"/>
  <c r="BI36" i="15"/>
  <c r="BI39" i="15"/>
  <c r="BI22" i="15"/>
  <c r="AF22" i="15" s="1"/>
  <c r="BI24" i="15"/>
  <c r="AF24" i="15" s="1"/>
  <c r="BI30" i="15"/>
  <c r="AF30" i="15" s="1"/>
  <c r="AF29" i="15"/>
  <c r="BI31" i="15"/>
  <c r="AF31" i="15" s="1"/>
  <c r="BJ44" i="15"/>
  <c r="J44" i="15" s="1"/>
  <c r="BM44" i="15"/>
  <c r="M44" i="15" s="1"/>
  <c r="BI26" i="15"/>
  <c r="AF26" i="15" s="1"/>
  <c r="BR44" i="15"/>
  <c r="R44" i="15" s="1"/>
  <c r="CC47" i="15"/>
  <c r="AA47" i="15" s="1"/>
  <c r="BI28" i="15"/>
  <c r="AF28" i="15" s="1"/>
  <c r="CE45" i="15"/>
  <c r="BK44" i="15"/>
  <c r="K44" i="15" s="1"/>
  <c r="BP44" i="15"/>
  <c r="P44" i="15" s="1"/>
  <c r="BY47" i="15"/>
  <c r="W47" i="15" s="1"/>
  <c r="BQ45" i="15"/>
  <c r="Q45" i="15" s="1"/>
  <c r="CA47" i="15"/>
  <c r="Y47" i="15" s="1"/>
  <c r="BL44" i="15"/>
  <c r="L44" i="15" s="1"/>
  <c r="BU44" i="15"/>
  <c r="T44" i="15" s="1"/>
  <c r="BN44" i="15"/>
  <c r="N44" i="15" s="1"/>
  <c r="BM45" i="15"/>
  <c r="M45" i="15" s="1"/>
  <c r="BO44" i="15"/>
  <c r="O44" i="15" s="1"/>
  <c r="BW46" i="15"/>
  <c r="U46" i="15" s="1"/>
  <c r="BT44" i="15"/>
  <c r="S44" i="15" s="1"/>
  <c r="BW47" i="15"/>
  <c r="U47" i="15" s="1"/>
  <c r="BQ44" i="15"/>
  <c r="Q44" i="15" s="1"/>
  <c r="CE44" i="15"/>
  <c r="BJ45" i="15"/>
  <c r="J45" i="15" s="1"/>
  <c r="BR45" i="15"/>
  <c r="R45" i="15" s="1"/>
  <c r="BK45" i="15"/>
  <c r="K45" i="15" s="1"/>
  <c r="BT45" i="15"/>
  <c r="S45" i="15" s="1"/>
  <c r="BL45" i="15"/>
  <c r="L45" i="15" s="1"/>
  <c r="BU45" i="15"/>
  <c r="T45" i="15" s="1"/>
  <c r="BW45" i="15"/>
  <c r="U45" i="15" s="1"/>
  <c r="BW44" i="15"/>
  <c r="U44" i="15" s="1"/>
  <c r="BN45" i="15"/>
  <c r="N45" i="15" s="1"/>
  <c r="BY45" i="15"/>
  <c r="W45" i="15" s="1"/>
  <c r="BY44" i="15"/>
  <c r="W44" i="15" s="1"/>
  <c r="BO45" i="15"/>
  <c r="O45" i="15" s="1"/>
  <c r="CA45" i="15"/>
  <c r="Y45" i="15" s="1"/>
  <c r="BY46" i="15"/>
  <c r="W46" i="15" s="1"/>
  <c r="CA44" i="15"/>
  <c r="Y44" i="15" s="1"/>
  <c r="BP45" i="15"/>
  <c r="P45" i="15" s="1"/>
  <c r="CC45" i="15"/>
  <c r="AA45" i="15" s="1"/>
  <c r="CA46" i="15"/>
  <c r="Y46" i="15" s="1"/>
  <c r="CC44" i="15"/>
  <c r="AA44" i="15" s="1"/>
  <c r="CC46" i="15"/>
  <c r="AA46" i="15" s="1"/>
  <c r="G6" i="16" l="1"/>
  <c r="G7" i="16"/>
  <c r="G6" i="15"/>
  <c r="G7" i="15"/>
  <c r="L6" i="16" l="1"/>
  <c r="L6" i="15"/>
  <c r="C49" i="2"/>
  <c r="H76" i="2"/>
  <c r="G83" i="2" s="1"/>
  <c r="H79" i="2"/>
  <c r="G86" i="2" s="1"/>
  <c r="H80" i="2"/>
  <c r="G87" i="2" s="1"/>
  <c r="H77" i="2"/>
  <c r="G84" i="2" s="1"/>
  <c r="H78" i="2"/>
  <c r="G85" i="2" s="1"/>
  <c r="C52" i="2"/>
  <c r="B51" i="2"/>
  <c r="O9" i="23" l="1"/>
  <c r="O9" i="25"/>
  <c r="O9" i="24"/>
  <c r="O9" i="27"/>
  <c r="O10" i="25"/>
  <c r="O10" i="24"/>
  <c r="O10" i="23"/>
  <c r="O10" i="27"/>
  <c r="O9" i="16"/>
  <c r="O10" i="16"/>
  <c r="O10" i="15"/>
  <c r="G89" i="2"/>
  <c r="G91" i="2"/>
  <c r="G92" i="2"/>
  <c r="I76" i="2"/>
  <c r="I79" i="2"/>
  <c r="I77" i="2"/>
  <c r="I78" i="2"/>
  <c r="I80" i="2"/>
  <c r="C55" i="2" l="1"/>
  <c r="O13" i="15" s="1"/>
  <c r="O12" i="25"/>
  <c r="O12" i="24"/>
  <c r="O12" i="23"/>
  <c r="O12" i="27"/>
  <c r="O12" i="15"/>
  <c r="O12" i="16"/>
  <c r="C54" i="2"/>
  <c r="AB5" i="11"/>
  <c r="O13" i="27" l="1"/>
  <c r="O13" i="23"/>
  <c r="O13" i="24"/>
  <c r="O13" i="16"/>
  <c r="O13" i="25"/>
  <c r="AB9" i="11"/>
  <c r="AB8" i="11"/>
  <c r="D6" i="10" l="1"/>
  <c r="B19" i="11" s="1"/>
  <c r="Y19" i="16" l="1"/>
  <c r="AA19" i="16"/>
  <c r="W19" i="16"/>
  <c r="AA19" i="15"/>
  <c r="Y19" i="15"/>
  <c r="W19" i="15"/>
  <c r="I6" i="10"/>
  <c r="B25" i="11" s="1"/>
  <c r="N6" i="10"/>
  <c r="B31" i="11" s="1"/>
  <c r="AA30" i="3" l="1"/>
  <c r="V30" i="3"/>
  <c r="R30" i="3"/>
  <c r="N30" i="3"/>
  <c r="Z30" i="1"/>
  <c r="U30" i="1"/>
  <c r="Q30" i="1"/>
  <c r="M30" i="1"/>
  <c r="I12" i="21" l="1"/>
  <c r="E7" i="10"/>
  <c r="F7" i="10"/>
  <c r="P7" i="10" s="1"/>
  <c r="E12" i="21"/>
  <c r="F8" i="10"/>
  <c r="P8" i="10" s="1"/>
  <c r="E13" i="21"/>
  <c r="I13" i="21"/>
  <c r="E8" i="10"/>
  <c r="U16" i="3"/>
  <c r="T16" i="1"/>
  <c r="M12" i="21" l="1"/>
  <c r="K7" i="10"/>
  <c r="M13" i="21"/>
  <c r="J8" i="10"/>
  <c r="O8" i="10"/>
  <c r="K8" i="10"/>
  <c r="O7" i="10"/>
  <c r="J7" i="10"/>
  <c r="AB17" i="1"/>
  <c r="T13" i="1"/>
  <c r="AF29" i="3" l="1"/>
  <c r="AF28" i="3"/>
  <c r="AF27" i="3"/>
  <c r="AF26" i="3"/>
  <c r="AF23" i="3"/>
  <c r="U23" i="3"/>
  <c r="P23" i="3"/>
  <c r="E23" i="3"/>
  <c r="G22" i="3"/>
  <c r="U15" i="3"/>
  <c r="U14" i="3"/>
  <c r="U13" i="3"/>
  <c r="U11" i="3"/>
  <c r="U10" i="3"/>
  <c r="AB6" i="3"/>
  <c r="AF30" i="3" l="1"/>
  <c r="AE29" i="1"/>
  <c r="AE28" i="1"/>
  <c r="AE27" i="1"/>
  <c r="AA6" i="1"/>
  <c r="AE30" i="1" l="1"/>
  <c r="AE23" i="1"/>
  <c r="T23" i="1"/>
  <c r="O23" i="1"/>
  <c r="D23" i="1"/>
  <c r="F22" i="1"/>
  <c r="T18" i="1"/>
  <c r="T17" i="1"/>
  <c r="T15" i="1"/>
  <c r="T14" i="1"/>
  <c r="T11" i="1"/>
  <c r="P12" i="21" l="1"/>
  <c r="G7" i="10"/>
  <c r="L7" i="10" s="1"/>
  <c r="Q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46CA1D71-4CF0-451A-93F8-0F58FFAD0682}">
      <text>
        <r>
          <rPr>
            <b/>
            <sz val="16"/>
            <color indexed="10"/>
            <rFont val="MS P ゴシック"/>
            <family val="3"/>
            <charset val="128"/>
          </rPr>
          <t>作成手順</t>
        </r>
        <r>
          <rPr>
            <b/>
            <sz val="9"/>
            <color indexed="10"/>
            <rFont val="MS P ゴシック"/>
            <family val="3"/>
            <charset val="128"/>
          </rPr>
          <t xml:space="preserve">
１．[①基本入力表]　へ入力
２．[②使用申込書]　利用者数・引率者数を男女別に入力・備考あれば入力
３．[③減免申請書]　希望があれば上記同様に入力　※身障者減免は県外者も対象
４．[④プログラム]　大まかな実施プログラムを作成　※後日打合せで詳細決定
５．[⑤名簿●●人]　名簿記入例を参考に　利用者人数にあった名簿を作成
６．[⑥食事申込書]　希望により作成　※ｱﾚﾙｷﾞｰ連絡票は別ファイル
７．[⑦借用・購入申請書]　希望により作成
※「②使用申込書」提出後のキャンセルは[⑧キャンセル届]を作成
※このブックのシートは保護しています。（解除パスワード【1234】）
【問い合わせ】
北毛青少年自然の家　℡０２７９－６３－２００４　Fax０２７９－６３－２８７３
e-mail　kihokumo@pref.gunma.lg.jp</t>
        </r>
      </text>
    </comment>
    <comment ref="C3" authorId="0" shapeId="0" xr:uid="{A7603B7E-7588-420E-AC6B-18FB9C520A28}">
      <text>
        <r>
          <rPr>
            <b/>
            <sz val="9"/>
            <color indexed="8"/>
            <rFont val="MS P ゴシック"/>
            <family val="3"/>
            <charset val="128"/>
          </rPr>
          <t>入力例：2026/4/1</t>
        </r>
      </text>
    </comment>
    <comment ref="C8" authorId="0" shapeId="0" xr:uid="{F7062A1A-5CB3-44AA-B726-7CE0BB490FE3}">
      <text>
        <r>
          <rPr>
            <b/>
            <sz val="9"/>
            <color indexed="8"/>
            <rFont val="MS P ゴシック"/>
            <family val="3"/>
            <charset val="128"/>
          </rPr>
          <t>入力例：S50.1.23</t>
        </r>
      </text>
    </comment>
    <comment ref="C10" authorId="0" shapeId="0" xr:uid="{EC3BEB19-5824-465C-A421-0BC50C32538B}">
      <text>
        <r>
          <rPr>
            <b/>
            <sz val="9"/>
            <color indexed="8"/>
            <rFont val="MS P ゴシック"/>
            <family val="3"/>
            <charset val="128"/>
          </rPr>
          <t>入力例：377-0702</t>
        </r>
      </text>
    </comment>
    <comment ref="C18" authorId="0" shapeId="0" xr:uid="{00000000-0006-0000-0000-000002000000}">
      <text>
        <r>
          <rPr>
            <sz val="9"/>
            <color indexed="81"/>
            <rFont val="ＭＳ Ｐゴシック"/>
            <family val="3"/>
            <charset val="128"/>
          </rPr>
          <t>入力例：2026/4/1</t>
        </r>
      </text>
    </comment>
    <comment ref="F18" authorId="0" shapeId="0" xr:uid="{00000000-0006-0000-0000-000003000000}">
      <text>
        <r>
          <rPr>
            <sz val="9"/>
            <color indexed="81"/>
            <rFont val="MS P ゴシック"/>
            <family val="3"/>
            <charset val="128"/>
          </rPr>
          <t>申請時間はおおまかな時間ですので「分」の欄はありません。
詳細時間はプログラムへ記載します。</t>
        </r>
      </text>
    </comment>
    <comment ref="B45" authorId="0" shapeId="0" xr:uid="{7FC91392-47DE-4E85-8521-DBE2418CCEA1}">
      <text>
        <r>
          <rPr>
            <b/>
            <sz val="9"/>
            <color indexed="81"/>
            <rFont val="MS P ゴシック"/>
            <family val="3"/>
            <charset val="128"/>
          </rPr>
          <t>有無のどちらかを選択</t>
        </r>
      </text>
    </comment>
    <comment ref="B49" authorId="0" shapeId="0" xr:uid="{00000000-0006-0000-0000-000004000000}">
      <text>
        <r>
          <rPr>
            <sz val="9"/>
            <color indexed="81"/>
            <rFont val="ＭＳ Ｐゴシック"/>
            <family val="3"/>
            <charset val="128"/>
          </rPr>
          <t>１：県の主催・共催事業
２：県内の高校以下の学校等の利用【幼保、学童等を含む】
３：県内の高校生以下の利用
４：身障者手帳等を有する方　※県外者も対象です
５：その他、特別と認められる場合</t>
        </r>
      </text>
    </comment>
    <comment ref="D49" authorId="0" shapeId="0" xr:uid="{00000000-0006-0000-0000-000005000000}">
      <text>
        <r>
          <rPr>
            <sz val="9"/>
            <color indexed="81"/>
            <rFont val="MS P ゴシック"/>
            <family val="3"/>
            <charset val="128"/>
          </rPr>
          <t>さらに書き加える理由があればこちらに記入してください。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8D3B305F-2452-4A93-AB81-9BC04F4CD069}">
      <text>
        <r>
          <rPr>
            <b/>
            <sz val="11"/>
            <color indexed="10"/>
            <rFont val="UD デジタル 教科書体 N-B"/>
            <family val="1"/>
            <charset val="128"/>
          </rPr>
          <t>黄色欄は直接入力、
水色欄は選択入力します。</t>
        </r>
      </text>
    </comment>
    <comment ref="V2" authorId="0" shapeId="0" xr:uid="{C6B1E0B2-8FA2-41DE-B35D-9D8EAC2DADE1}">
      <text>
        <r>
          <rPr>
            <b/>
            <sz val="14"/>
            <color indexed="81"/>
            <rFont val="MS P ゴシック"/>
            <family val="3"/>
            <charset val="128"/>
          </rPr>
          <t>入力例[2026/4/1]</t>
        </r>
      </text>
    </comment>
    <comment ref="C18" authorId="0" shapeId="0" xr:uid="{8C89FFE8-1A21-42FE-8295-5950B4582230}">
      <text>
        <r>
          <rPr>
            <b/>
            <sz val="9"/>
            <color indexed="13"/>
            <rFont val="MS P ゴシック"/>
            <family val="3"/>
            <charset val="128"/>
          </rPr>
          <t>代表者（引率責任者）に[◎」
引率者すべてに「○」</t>
        </r>
      </text>
    </comment>
    <comment ref="AC18" authorId="0" shapeId="0" xr:uid="{92825FA8-637B-420C-ABDA-B29D8E6FC242}">
      <text>
        <r>
          <rPr>
            <b/>
            <sz val="9"/>
            <color indexed="10"/>
            <rFont val="MS P ゴシック"/>
            <family val="3"/>
            <charset val="128"/>
          </rPr>
          <t>利用者氏名が入力されていて
[性別][利用者区分][居住地]
[宿泊][日帰り]記入欄が未入力や
入力数が多い場合はエラーが表示されます。
減免区分[４]身体障害者手帳等をお持ちの方は、『障害者手帳あり』等ご入力ください。
県内学校利用・県内在住高校生以下の利用は、
減免区分[２]または[３]の対象となりますので、記載不要です。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3EE60152-D9E3-4F24-8BA4-549F35819FEE}">
      <text>
        <r>
          <rPr>
            <b/>
            <sz val="9"/>
            <color indexed="10"/>
            <rFont val="UD デジタル 教科書体 N-B"/>
            <family val="1"/>
            <charset val="128"/>
          </rPr>
          <t>黄色欄には直接入力、
水色欄は選択します。</t>
        </r>
      </text>
    </comment>
    <comment ref="M6" authorId="0" shapeId="0" xr:uid="{A5B42063-8660-4995-8275-803C38F9934B}">
      <text>
        <r>
          <rPr>
            <b/>
            <sz val="8"/>
            <color indexed="12"/>
            <rFont val="ＭＳ ゴシック"/>
            <family val="3"/>
            <charset val="128"/>
          </rPr>
          <t>申請初回は｢北毛｣受付、
変更時は直接[ひさご]へ
ＦＡＸしてください。</t>
        </r>
      </text>
    </comment>
    <comment ref="E8" authorId="0" shapeId="0" xr:uid="{AF61790D-3752-4FE4-BDE0-432BAED56918}">
      <text>
        <r>
          <rPr>
            <b/>
            <sz val="8"/>
            <color indexed="81"/>
            <rFont val="MS P ゴシック"/>
            <family val="3"/>
            <charset val="128"/>
          </rPr>
          <t>入力例[2026/5/24]</t>
        </r>
      </text>
    </comment>
    <comment ref="G15" authorId="0" shapeId="0" xr:uid="{38806330-C4F7-4B81-870F-D3B674D5FBFE}">
      <text>
        <r>
          <rPr>
            <b/>
            <sz val="9"/>
            <color indexed="10"/>
            <rFont val="MS P ゴシック"/>
            <family val="3"/>
            <charset val="128"/>
          </rPr>
          <t>【食事時刻】
希望時刻がある場合は、各食へ入力</t>
        </r>
      </text>
    </comment>
    <comment ref="V15" authorId="0" shapeId="0" xr:uid="{00000000-0006-0000-0A00-000005000000}">
      <text>
        <r>
          <rPr>
            <b/>
            <sz val="9"/>
            <color indexed="81"/>
            <rFont val="ＭＳ Ｐゴシック"/>
            <family val="3"/>
            <charset val="128"/>
          </rPr>
          <t>内訳欄に入力します。
合計は自動計算されます。</t>
        </r>
      </text>
    </comment>
    <comment ref="Y37" authorId="0" shapeId="0" xr:uid="{727AA325-08BB-4C04-ADD2-C8830B8F2D6E}">
      <text>
        <r>
          <rPr>
            <b/>
            <sz val="9"/>
            <color indexed="10"/>
            <rFont val="MS P ゴシック"/>
            <family val="3"/>
            <charset val="128"/>
          </rPr>
          <t>引率者分を含めた人数を入力</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 authorId="0" shapeId="0" xr:uid="{E3491036-CFEA-4E29-9727-D174F6239C24}">
      <text>
        <r>
          <rPr>
            <b/>
            <sz val="12"/>
            <color indexed="81"/>
            <rFont val="MS P ゴシック"/>
            <family val="3"/>
            <charset val="128"/>
          </rPr>
          <t>プログラム「食事づくり」等で利用する場合は、本申請は必要はありません。</t>
        </r>
      </text>
    </comment>
    <comment ref="G3" authorId="0" shapeId="0" xr:uid="{70E2B0E6-2735-4AB7-8FE5-4B62ECC96DF4}">
      <text>
        <r>
          <rPr>
            <b/>
            <sz val="9"/>
            <color indexed="81"/>
            <rFont val="MS P ゴシック"/>
            <family val="3"/>
            <charset val="128"/>
          </rPr>
          <t>入力例[2026/4/1]</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 authorId="0" shapeId="0" xr:uid="{D686287D-5733-4701-9751-4C098F601270}">
      <text>
        <r>
          <rPr>
            <b/>
            <sz val="10"/>
            <color indexed="81"/>
            <rFont val="MS P ゴシック"/>
            <family val="3"/>
            <charset val="128"/>
          </rPr>
          <t>入力例[2026/4/1]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6" authorId="0" shapeId="0" xr:uid="{00000000-0006-0000-0100-000001000000}">
      <text>
        <r>
          <rPr>
            <sz val="9"/>
            <color indexed="81"/>
            <rFont val="MS P ゴシック"/>
            <family val="3"/>
            <charset val="128"/>
          </rPr>
          <t>群馬県在住者</t>
        </r>
      </text>
    </comment>
    <comment ref="M26" authorId="0" shapeId="0" xr:uid="{5175BB74-C45A-4826-AAE2-BEFD3C7B37E0}">
      <text>
        <r>
          <rPr>
            <b/>
            <sz val="9"/>
            <color indexed="10"/>
            <rFont val="MS P ゴシック"/>
            <family val="3"/>
            <charset val="128"/>
          </rPr>
          <t>予想される最大人数を入力してください。
申込み後に人数が増えた場合は、再度ご提出いただきます。</t>
        </r>
      </text>
    </comment>
    <comment ref="D31" authorId="0" shapeId="0" xr:uid="{8081A22D-F4E7-4B58-BA8B-2E27C261BB59}">
      <text>
        <r>
          <rPr>
            <b/>
            <sz val="9"/>
            <color indexed="10"/>
            <rFont val="MS P ゴシック"/>
            <family val="3"/>
            <charset val="128"/>
          </rPr>
          <t xml:space="preserve">｢基本入力表｣の情報により、使用施設が□で囲まれます。
</t>
        </r>
      </text>
    </comment>
    <comment ref="D42" authorId="0" shapeId="0" xr:uid="{B177F053-F271-40F9-ADCE-74AB50AE4EF8}">
      <text>
        <r>
          <rPr>
            <b/>
            <sz val="9"/>
            <color indexed="10"/>
            <rFont val="MS P ゴシック"/>
            <family val="3"/>
            <charset val="128"/>
          </rPr>
          <t>特に必要なことがあれば入力します。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26" authorId="0" shapeId="0" xr:uid="{E8A961A5-7E32-4B67-9D34-D8C925E4287A}">
      <text>
        <r>
          <rPr>
            <b/>
            <sz val="9"/>
            <color indexed="10"/>
            <rFont val="MS P ゴシック"/>
            <family val="3"/>
            <charset val="128"/>
          </rPr>
          <t>予想される最大人数を入力します。
申込み後に人数が増えた場合は、再度ご提出いただきます。</t>
        </r>
      </text>
    </comment>
    <comment ref="E29" authorId="0" shapeId="0" xr:uid="{8196099A-6051-4706-8490-49B251A0CFF3}">
      <text>
        <r>
          <rPr>
            <b/>
            <sz val="9"/>
            <color indexed="10"/>
            <rFont val="MS P ゴシック"/>
            <family val="3"/>
            <charset val="128"/>
          </rPr>
          <t>県外者で障害者手帳をお持ちの方（介助者１名含む）も減免対象となります。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 authorId="0" shapeId="0" xr:uid="{CBBCB591-BC07-455D-8324-477C4CF1C144}">
      <text>
        <r>
          <rPr>
            <b/>
            <sz val="9"/>
            <color indexed="10"/>
            <rFont val="ＭＳ ゴシック"/>
            <family val="3"/>
            <charset val="128"/>
          </rPr>
          <t>【余裕ある日程を計画してください】
・１行を１５分めやすに入力
・雨天時｢雨プロ」も入力
・事前打合せで詳細を決定</t>
        </r>
      </text>
    </comment>
    <comment ref="C12" authorId="0" shapeId="0" xr:uid="{3D627199-0DA7-4DD3-97B6-42A4E75525F0}">
      <text>
        <r>
          <rPr>
            <b/>
            <sz val="9"/>
            <color indexed="10"/>
            <rFont val="MS P ゴシック"/>
            <family val="3"/>
            <charset val="128"/>
          </rPr>
          <t>【時刻】欄に必要な時刻を入力し不要な表示は消してください。行削除は禁止です。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9CF130A2-BFC4-4886-9894-4BAB8B4D756E}">
      <text>
        <r>
          <rPr>
            <b/>
            <sz val="11"/>
            <color indexed="10"/>
            <rFont val="UD デジタル 教科書体 N-B"/>
            <family val="1"/>
            <charset val="128"/>
          </rPr>
          <t>黄色欄には直接入力、
水色欄は選択します。</t>
        </r>
      </text>
    </comment>
    <comment ref="V2" authorId="0" shapeId="0" xr:uid="{0A1EBBD9-CE88-401A-83E1-76849F650C88}">
      <text>
        <r>
          <rPr>
            <sz val="11"/>
            <color indexed="81"/>
            <rFont val="MS P ゴシック"/>
            <family val="3"/>
            <charset val="128"/>
          </rPr>
          <t>入力例：</t>
        </r>
        <r>
          <rPr>
            <b/>
            <sz val="11"/>
            <color indexed="81"/>
            <rFont val="MS P ゴシック"/>
            <family val="3"/>
            <charset val="128"/>
          </rPr>
          <t>2026/4/4</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1B109B07-8551-47D6-8E20-53F96C7FD1C5}">
      <text>
        <r>
          <rPr>
            <b/>
            <sz val="11"/>
            <color indexed="10"/>
            <rFont val="UD デジタル 教科書体 N-B"/>
            <family val="1"/>
            <charset val="128"/>
          </rPr>
          <t>黄色欄は直接入力、
水色欄は選択入力します。</t>
        </r>
      </text>
    </comment>
    <comment ref="V2" authorId="0" shapeId="0" xr:uid="{3580F520-D843-4C72-9559-F3ED2169362B}">
      <text>
        <r>
          <rPr>
            <b/>
            <sz val="14"/>
            <color indexed="81"/>
            <rFont val="MS P ゴシック"/>
            <family val="3"/>
            <charset val="128"/>
          </rPr>
          <t>入力例[2026/4/1]</t>
        </r>
      </text>
    </comment>
    <comment ref="G6" authorId="0" shapeId="0" xr:uid="{C8C33EE3-F68A-4DAD-9631-B5EAB19BF0ED}">
      <text>
        <r>
          <rPr>
            <b/>
            <sz val="9"/>
            <color indexed="10"/>
            <rFont val="MS P ゴシック"/>
            <family val="3"/>
            <charset val="128"/>
          </rPr>
          <t>自動集計</t>
        </r>
      </text>
    </comment>
    <comment ref="C18" authorId="0" shapeId="0" xr:uid="{3CD22F9C-6558-4923-B057-7D46CA2917C8}">
      <text>
        <r>
          <rPr>
            <b/>
            <sz val="9"/>
            <color indexed="13"/>
            <rFont val="MS P ゴシック"/>
            <family val="3"/>
            <charset val="128"/>
          </rPr>
          <t>代表者（引率責任者）に[◎」
引率者すべてに「○」</t>
        </r>
      </text>
    </comment>
    <comment ref="AC18" authorId="0" shapeId="0" xr:uid="{65AACBF1-831F-4BD1-95FD-76142242B4B8}">
      <text>
        <r>
          <rPr>
            <b/>
            <sz val="9"/>
            <color indexed="10"/>
            <rFont val="MS P ゴシック"/>
            <family val="3"/>
            <charset val="128"/>
          </rPr>
          <t>利用者氏名が入力されていて
[性別][利用者区分][居住地]
[宿泊][日帰り]記入欄が未入力や
入力数が多い場合はエラーが表示されます。
減免区分[４]身体障害者手帳等をお持ちの方は、『障害者手帳あり』等ご入力ください。
県内学校利用・県内在住高校生以下の利用は、
減免区分[２]または[３]の対象となりますので、記載不要です。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252907C0-A152-44DC-9BAC-FC05CAAA188D}">
      <text>
        <r>
          <rPr>
            <b/>
            <sz val="11"/>
            <color indexed="10"/>
            <rFont val="UD デジタル 教科書体 N-B"/>
            <family val="1"/>
            <charset val="128"/>
          </rPr>
          <t>黄色欄は直接入力、
水色欄は選択入力します。</t>
        </r>
      </text>
    </comment>
    <comment ref="V2" authorId="0" shapeId="0" xr:uid="{DCC1C881-564E-486F-87A5-67A4202AE1C3}">
      <text>
        <r>
          <rPr>
            <b/>
            <sz val="14"/>
            <color indexed="81"/>
            <rFont val="MS P ゴシック"/>
            <family val="3"/>
            <charset val="128"/>
          </rPr>
          <t>入力例[2026/4/1]</t>
        </r>
      </text>
    </comment>
    <comment ref="C18" authorId="0" shapeId="0" xr:uid="{F1C4C149-8A68-45B5-8C1B-B6E1A523AC93}">
      <text>
        <r>
          <rPr>
            <b/>
            <sz val="9"/>
            <color indexed="13"/>
            <rFont val="MS P ゴシック"/>
            <family val="3"/>
            <charset val="128"/>
          </rPr>
          <t>代表者（引率責任者）に[◎」
引率者すべてに「○」</t>
        </r>
      </text>
    </comment>
    <comment ref="AC18" authorId="0" shapeId="0" xr:uid="{1E111CB7-21E1-4734-8819-083606AD70C8}">
      <text>
        <r>
          <rPr>
            <b/>
            <sz val="9"/>
            <color indexed="10"/>
            <rFont val="MS P ゴシック"/>
            <family val="3"/>
            <charset val="128"/>
          </rPr>
          <t>利用者氏名が入力されていて
[性別][利用者区分][居住地]
[宿泊][日帰り]記入欄が未入力や
入力数が多い場合はエラーが表示されます。
減免区分[４]身体障害者手帳等をお持ちの方は、『障害者手帳あり』等ご入力ください。
県内学校利用・県内在住高校生以下の利用は、
減免区分[２]または[３]の対象となりますので、記載不要です。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1CDA708C-8F5C-4464-9001-C6148731527C}">
      <text>
        <r>
          <rPr>
            <b/>
            <sz val="11"/>
            <color indexed="10"/>
            <rFont val="UD デジタル 教科書体 N-B"/>
            <family val="1"/>
            <charset val="128"/>
          </rPr>
          <t>黄色欄は直接入力、
水色欄は選択入力します。</t>
        </r>
      </text>
    </comment>
    <comment ref="V2" authorId="0" shapeId="0" xr:uid="{8D211831-B251-486E-9E30-1CE0A17591C4}">
      <text>
        <r>
          <rPr>
            <b/>
            <sz val="14"/>
            <color indexed="81"/>
            <rFont val="MS P ゴシック"/>
            <family val="3"/>
            <charset val="128"/>
          </rPr>
          <t>入力例[2026/4/1]</t>
        </r>
      </text>
    </comment>
    <comment ref="C18" authorId="0" shapeId="0" xr:uid="{28DB7DED-51B3-48C3-BED3-686CDA5CD4BB}">
      <text>
        <r>
          <rPr>
            <b/>
            <sz val="9"/>
            <color indexed="13"/>
            <rFont val="MS P ゴシック"/>
            <family val="3"/>
            <charset val="128"/>
          </rPr>
          <t>代表者（引率責任者）に[◎」
引率者すべてに「○」</t>
        </r>
      </text>
    </comment>
    <comment ref="AC18" authorId="0" shapeId="0" xr:uid="{FA9440A4-BE02-48F7-A8B1-930C70EAF203}">
      <text>
        <r>
          <rPr>
            <b/>
            <sz val="9"/>
            <color indexed="10"/>
            <rFont val="MS P ゴシック"/>
            <family val="3"/>
            <charset val="128"/>
          </rPr>
          <t>利用者氏名が入力されていて
[性別][利用者区分][居住地]
[宿泊][日帰り]記入欄が未入力や
入力数が多い場合はエラーが表示されます。
減免区分[４]身体障害者手帳等をお持ちの方は、『障害者手帳あり』等ご入力ください。
県内学校利用・県内在住高校生以下の利用は、
減免区分[２]または[３]の対象となりますので、記載不要です。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88F7CB09-768B-44C5-AFE0-930B1FB8ABAA}">
      <text>
        <r>
          <rPr>
            <b/>
            <sz val="11"/>
            <color indexed="10"/>
            <rFont val="UD デジタル 教科書体 N-B"/>
            <family val="1"/>
            <charset val="128"/>
          </rPr>
          <t>黄色欄は直接入力、
水色欄は選択入力します。</t>
        </r>
      </text>
    </comment>
    <comment ref="V2" authorId="0" shapeId="0" xr:uid="{AD3828DF-3063-4601-8F81-685A2B53EC43}">
      <text>
        <r>
          <rPr>
            <b/>
            <sz val="14"/>
            <color indexed="81"/>
            <rFont val="MS P ゴシック"/>
            <family val="3"/>
            <charset val="128"/>
          </rPr>
          <t>入力例[2026/4/1]</t>
        </r>
      </text>
    </comment>
    <comment ref="C18" authorId="0" shapeId="0" xr:uid="{A44D2DBA-1090-4D18-8F0F-96B86B30458D}">
      <text>
        <r>
          <rPr>
            <b/>
            <sz val="9"/>
            <color indexed="13"/>
            <rFont val="MS P ゴシック"/>
            <family val="3"/>
            <charset val="128"/>
          </rPr>
          <t>代表者（引率責任者）に[◎」
引率者すべてに「○」</t>
        </r>
      </text>
    </comment>
    <comment ref="AC18" authorId="0" shapeId="0" xr:uid="{FAE44562-177A-4FBB-BAC8-10EC495A2C7E}">
      <text>
        <r>
          <rPr>
            <b/>
            <sz val="9"/>
            <color indexed="10"/>
            <rFont val="MS P ゴシック"/>
            <family val="3"/>
            <charset val="128"/>
          </rPr>
          <t>利用者氏名が入力されていて
[性別][利用者区分][居住地]
[宿泊][日帰り]記入欄が未入力や
入力数が多い場合はエラーが表示されます。
減免区分[４]身体障害者手帳等をお持ちの方は、『障害者手帳あり』等ご入力ください。
県内学校利用・県内在住高校生以下の利用は、
減免区分[２]または[３]の対象となりますので、記載不要です。</t>
        </r>
      </text>
    </comment>
  </commentList>
</comments>
</file>

<file path=xl/sharedStrings.xml><?xml version="1.0" encoding="utf-8"?>
<sst xmlns="http://schemas.openxmlformats.org/spreadsheetml/2006/main" count="1906" uniqueCount="612">
  <si>
    <t>申請日</t>
    <rPh sb="0" eb="2">
      <t>シンセイ</t>
    </rPh>
    <rPh sb="2" eb="3">
      <t>ビ</t>
    </rPh>
    <phoneticPr fontId="1"/>
  </si>
  <si>
    <t>団体名</t>
    <rPh sb="0" eb="3">
      <t>ダンタイメイ</t>
    </rPh>
    <phoneticPr fontId="1"/>
  </si>
  <si>
    <t>フリガナ</t>
    <phoneticPr fontId="1"/>
  </si>
  <si>
    <t>使用責任者氏名</t>
    <rPh sb="0" eb="2">
      <t>シヨウ</t>
    </rPh>
    <rPh sb="2" eb="5">
      <t>セキニンシャ</t>
    </rPh>
    <rPh sb="5" eb="7">
      <t>シメイ</t>
    </rPh>
    <phoneticPr fontId="1"/>
  </si>
  <si>
    <t>生年月日</t>
    <rPh sb="0" eb="2">
      <t>セイネン</t>
    </rPh>
    <rPh sb="2" eb="4">
      <t>ガッピ</t>
    </rPh>
    <phoneticPr fontId="1"/>
  </si>
  <si>
    <t>性別</t>
    <rPh sb="0" eb="2">
      <t>セイベツ</t>
    </rPh>
    <phoneticPr fontId="1"/>
  </si>
  <si>
    <t>　　　　住所１</t>
    <rPh sb="4" eb="6">
      <t>ジュウショ</t>
    </rPh>
    <phoneticPr fontId="1"/>
  </si>
  <si>
    <t>電話番号（固定）</t>
    <rPh sb="0" eb="2">
      <t>デンワ</t>
    </rPh>
    <rPh sb="2" eb="4">
      <t>バンゴウ</t>
    </rPh>
    <rPh sb="5" eb="7">
      <t>コテイ</t>
    </rPh>
    <phoneticPr fontId="1"/>
  </si>
  <si>
    <t>ＦＡＸ番号</t>
    <rPh sb="3" eb="5">
      <t>バンゴウ</t>
    </rPh>
    <phoneticPr fontId="1"/>
  </si>
  <si>
    <t>使用目的（研修名）</t>
    <rPh sb="0" eb="2">
      <t>シヨウ</t>
    </rPh>
    <rPh sb="2" eb="4">
      <t>モクテキ</t>
    </rPh>
    <rPh sb="5" eb="7">
      <t>ケンシュウ</t>
    </rPh>
    <rPh sb="7" eb="8">
      <t>メイ</t>
    </rPh>
    <phoneticPr fontId="1"/>
  </si>
  <si>
    <t>時から</t>
    <rPh sb="0" eb="1">
      <t>ジ</t>
    </rPh>
    <phoneticPr fontId="1"/>
  </si>
  <si>
    <t>時まで</t>
    <rPh sb="0" eb="1">
      <t>ジ</t>
    </rPh>
    <phoneticPr fontId="1"/>
  </si>
  <si>
    <t>暴力団対象外</t>
    <rPh sb="0" eb="3">
      <t>ボウリョクダン</t>
    </rPh>
    <rPh sb="3" eb="6">
      <t>タイショウガイ</t>
    </rPh>
    <phoneticPr fontId="1"/>
  </si>
  <si>
    <t>←必ずチェックしてください。</t>
    <rPh sb="1" eb="2">
      <t>カナラ</t>
    </rPh>
    <phoneticPr fontId="1"/>
  </si>
  <si>
    <t>使用予定の施設</t>
    <rPh sb="0" eb="2">
      <t>シヨウ</t>
    </rPh>
    <rPh sb="2" eb="4">
      <t>ヨテイ</t>
    </rPh>
    <rPh sb="5" eb="7">
      <t>シセツ</t>
    </rPh>
    <phoneticPr fontId="1"/>
  </si>
  <si>
    <t>Ａ棟</t>
    <rPh sb="1" eb="2">
      <t>トウ</t>
    </rPh>
    <phoneticPr fontId="1"/>
  </si>
  <si>
    <t>　　　　(　）は定員</t>
    <rPh sb="8" eb="10">
      <t>テイイン</t>
    </rPh>
    <phoneticPr fontId="1"/>
  </si>
  <si>
    <t>Ｂ棟</t>
    <rPh sb="1" eb="2">
      <t>トウ</t>
    </rPh>
    <phoneticPr fontId="1"/>
  </si>
  <si>
    <t>　チェック（選択）</t>
    <rPh sb="6" eb="8">
      <t>センタク</t>
    </rPh>
    <phoneticPr fontId="1"/>
  </si>
  <si>
    <t>１号室（8）</t>
    <rPh sb="1" eb="3">
      <t>ゴウシツ</t>
    </rPh>
    <phoneticPr fontId="1"/>
  </si>
  <si>
    <t xml:space="preserve">  9号室   （14）</t>
    <rPh sb="3" eb="5">
      <t>ゴウシツ</t>
    </rPh>
    <phoneticPr fontId="1"/>
  </si>
  <si>
    <t>２号室（8）</t>
    <rPh sb="1" eb="3">
      <t>ゴウシツ</t>
    </rPh>
    <phoneticPr fontId="1"/>
  </si>
  <si>
    <t>10号室   （14）</t>
    <rPh sb="2" eb="3">
      <t>ゴウ</t>
    </rPh>
    <rPh sb="3" eb="4">
      <t>シツ</t>
    </rPh>
    <phoneticPr fontId="1"/>
  </si>
  <si>
    <t>３号室（8）</t>
    <rPh sb="1" eb="3">
      <t>ゴウシツ</t>
    </rPh>
    <phoneticPr fontId="1"/>
  </si>
  <si>
    <t>11号室   （14）</t>
    <rPh sb="2" eb="4">
      <t>ゴウシツ</t>
    </rPh>
    <phoneticPr fontId="1"/>
  </si>
  <si>
    <t>４号室（8）</t>
    <rPh sb="1" eb="3">
      <t>ゴウシツ</t>
    </rPh>
    <phoneticPr fontId="1"/>
  </si>
  <si>
    <t>12号室   （14）</t>
    <rPh sb="2" eb="4">
      <t>ゴウシツ</t>
    </rPh>
    <phoneticPr fontId="1"/>
  </si>
  <si>
    <t>リーダー室１（5）</t>
    <rPh sb="4" eb="5">
      <t>シツ</t>
    </rPh>
    <phoneticPr fontId="1"/>
  </si>
  <si>
    <t>６号室（8）</t>
    <rPh sb="1" eb="3">
      <t>ゴウシツ</t>
    </rPh>
    <phoneticPr fontId="1"/>
  </si>
  <si>
    <t>リーダー室２（5）</t>
    <rPh sb="4" eb="5">
      <t>シツ</t>
    </rPh>
    <phoneticPr fontId="1"/>
  </si>
  <si>
    <t>７号室（8）</t>
    <rPh sb="1" eb="3">
      <t>ゴウシツ</t>
    </rPh>
    <phoneticPr fontId="1"/>
  </si>
  <si>
    <t>８号室（8）</t>
    <rPh sb="1" eb="3">
      <t>ゴウシツ</t>
    </rPh>
    <phoneticPr fontId="1"/>
  </si>
  <si>
    <t>第１研修室</t>
    <rPh sb="0" eb="1">
      <t>ダイ</t>
    </rPh>
    <rPh sb="2" eb="5">
      <t>ケンシュウシツ</t>
    </rPh>
    <phoneticPr fontId="1"/>
  </si>
  <si>
    <t>第２研修室</t>
    <rPh sb="0" eb="1">
      <t>ダイ</t>
    </rPh>
    <rPh sb="2" eb="5">
      <t>ケンシュウシツ</t>
    </rPh>
    <phoneticPr fontId="1"/>
  </si>
  <si>
    <t>　昼</t>
    <rPh sb="1" eb="2">
      <t>ヒル</t>
    </rPh>
    <phoneticPr fontId="1"/>
  </si>
  <si>
    <t>　夜</t>
    <rPh sb="1" eb="2">
      <t>ヨル</t>
    </rPh>
    <phoneticPr fontId="1"/>
  </si>
  <si>
    <t>体育館</t>
    <rPh sb="0" eb="3">
      <t>タイイクカン</t>
    </rPh>
    <phoneticPr fontId="1"/>
  </si>
  <si>
    <r>
      <t>グラウンド</t>
    </r>
    <r>
      <rPr>
        <sz val="11"/>
        <color rgb="FFFF0000"/>
        <rFont val="HGPｺﾞｼｯｸM"/>
        <family val="3"/>
        <charset val="128"/>
      </rPr>
      <t>（４～１１月）</t>
    </r>
    <rPh sb="10" eb="11">
      <t>ツキ</t>
    </rPh>
    <phoneticPr fontId="1"/>
  </si>
  <si>
    <r>
      <t>キャンプ場</t>
    </r>
    <r>
      <rPr>
        <sz val="11"/>
        <color rgb="FFFF0000"/>
        <rFont val="HGPｺﾞｼｯｸM"/>
        <family val="3"/>
        <charset val="128"/>
      </rPr>
      <t>（６～１０月、Ｄサイトは５～１０月）</t>
    </r>
    <rPh sb="4" eb="5">
      <t>ジョウ</t>
    </rPh>
    <rPh sb="10" eb="11">
      <t>ガツ</t>
    </rPh>
    <rPh sb="21" eb="22">
      <t>ガツ</t>
    </rPh>
    <phoneticPr fontId="1"/>
  </si>
  <si>
    <t>炊飯棟Ａ</t>
    <rPh sb="0" eb="3">
      <t>スイハントウ</t>
    </rPh>
    <phoneticPr fontId="1"/>
  </si>
  <si>
    <t>　〃　　Ｂ</t>
    <phoneticPr fontId="1"/>
  </si>
  <si>
    <t>　〃　　Ｃ</t>
    <phoneticPr fontId="1"/>
  </si>
  <si>
    <t>減免希望の有無</t>
    <rPh sb="0" eb="2">
      <t>ゲンメン</t>
    </rPh>
    <rPh sb="2" eb="4">
      <t>キボウ</t>
    </rPh>
    <rPh sb="5" eb="7">
      <t>ウム</t>
    </rPh>
    <phoneticPr fontId="1"/>
  </si>
  <si>
    <t>※以下は減免申請の希望が「有」の場合のみ記入してください。
　　減免申請書の提出を忘れずにお願いします。</t>
    <rPh sb="1" eb="3">
      <t>イカ</t>
    </rPh>
    <rPh sb="4" eb="8">
      <t>ゲンメンシンセイ</t>
    </rPh>
    <rPh sb="9" eb="11">
      <t>キボウ</t>
    </rPh>
    <rPh sb="13" eb="14">
      <t>ア</t>
    </rPh>
    <rPh sb="16" eb="18">
      <t>バアイ</t>
    </rPh>
    <rPh sb="20" eb="22">
      <t>キニュウ</t>
    </rPh>
    <rPh sb="32" eb="37">
      <t>ゲンメンシンセイショ</t>
    </rPh>
    <rPh sb="38" eb="40">
      <t>テイシュツ</t>
    </rPh>
    <rPh sb="41" eb="42">
      <t>ワス</t>
    </rPh>
    <rPh sb="46" eb="47">
      <t>ネガ</t>
    </rPh>
    <phoneticPr fontId="1"/>
  </si>
  <si>
    <t>減免の理由</t>
    <rPh sb="0" eb="2">
      <t>ゲンメン</t>
    </rPh>
    <rPh sb="3" eb="5">
      <t>リユウ</t>
    </rPh>
    <phoneticPr fontId="1"/>
  </si>
  <si>
    <t>減免の範囲</t>
    <rPh sb="0" eb="2">
      <t>ゲンメン</t>
    </rPh>
    <rPh sb="3" eb="5">
      <t>ハンイ</t>
    </rPh>
    <phoneticPr fontId="1"/>
  </si>
  <si>
    <t>対象施設</t>
    <rPh sb="0" eb="4">
      <t>タイショウシセツ</t>
    </rPh>
    <phoneticPr fontId="1"/>
  </si>
  <si>
    <t>使用予定施設</t>
    <rPh sb="0" eb="2">
      <t>シヨウ</t>
    </rPh>
    <rPh sb="2" eb="4">
      <t>ヨテイ</t>
    </rPh>
    <rPh sb="4" eb="6">
      <t>シセツ</t>
    </rPh>
    <phoneticPr fontId="1"/>
  </si>
  <si>
    <t>そのうち減免対象施設</t>
    <rPh sb="4" eb="6">
      <t>ゲンメン</t>
    </rPh>
    <rPh sb="6" eb="8">
      <t>タイショウ</t>
    </rPh>
    <rPh sb="8" eb="10">
      <t>シセツ</t>
    </rPh>
    <phoneticPr fontId="1"/>
  </si>
  <si>
    <t>※リネン代やクラフト代、薪代、食事代等は減免になりません。</t>
    <rPh sb="4" eb="5">
      <t>ダイ</t>
    </rPh>
    <rPh sb="10" eb="11">
      <t>ダイ</t>
    </rPh>
    <rPh sb="12" eb="13">
      <t>マキ</t>
    </rPh>
    <rPh sb="13" eb="14">
      <t>ダイ</t>
    </rPh>
    <rPh sb="15" eb="17">
      <t>ショクジ</t>
    </rPh>
    <rPh sb="17" eb="18">
      <t>ダイ</t>
    </rPh>
    <rPh sb="18" eb="19">
      <t>トウ</t>
    </rPh>
    <rPh sb="20" eb="22">
      <t>ゲンメン</t>
    </rPh>
    <phoneticPr fontId="1"/>
  </si>
  <si>
    <t>行削除しない</t>
    <rPh sb="0" eb="1">
      <t>ギョウ</t>
    </rPh>
    <rPh sb="1" eb="3">
      <t>サクジョ</t>
    </rPh>
    <phoneticPr fontId="1"/>
  </si>
  <si>
    <t>レ</t>
    <phoneticPr fontId="1"/>
  </si>
  <si>
    <t>男</t>
    <rPh sb="0" eb="1">
      <t>ダン</t>
    </rPh>
    <phoneticPr fontId="1"/>
  </si>
  <si>
    <t>有</t>
    <rPh sb="0" eb="1">
      <t>ア</t>
    </rPh>
    <phoneticPr fontId="1"/>
  </si>
  <si>
    <t>県の主催・共催事業</t>
    <phoneticPr fontId="1"/>
  </si>
  <si>
    <t>条例別表に定める使用料の全部の額</t>
    <phoneticPr fontId="1"/>
  </si>
  <si>
    <t>和室（宿泊室）、キャンプ場、研修室、体育館　の使用料全額</t>
    <rPh sb="0" eb="2">
      <t>ワシツ</t>
    </rPh>
    <rPh sb="3" eb="6">
      <t>シュクハクシツ</t>
    </rPh>
    <rPh sb="12" eb="13">
      <t>ジョウ</t>
    </rPh>
    <rPh sb="14" eb="17">
      <t>ケンシュウシツ</t>
    </rPh>
    <rPh sb="18" eb="21">
      <t>タイイクカン</t>
    </rPh>
    <rPh sb="26" eb="28">
      <t>ゼンガク</t>
    </rPh>
    <phoneticPr fontId="1"/>
  </si>
  <si>
    <t>女</t>
    <rPh sb="0" eb="1">
      <t>ジョ</t>
    </rPh>
    <phoneticPr fontId="1"/>
  </si>
  <si>
    <t>無</t>
    <rPh sb="0" eb="1">
      <t>ナシ</t>
    </rPh>
    <phoneticPr fontId="1"/>
  </si>
  <si>
    <t>県内の高校以下の学校等の利用</t>
    <phoneticPr fontId="1"/>
  </si>
  <si>
    <t>県内の高校生以下の利用</t>
    <phoneticPr fontId="1"/>
  </si>
  <si>
    <t>条例別表に定める和室(宿泊室）又はキャンプ場の使用料の全部の額</t>
    <rPh sb="11" eb="14">
      <t>シュクハクシツ</t>
    </rPh>
    <phoneticPr fontId="1"/>
  </si>
  <si>
    <t>和室（宿泊室）、キャンプ場の使用料全額</t>
    <rPh sb="0" eb="2">
      <t>ワシツ</t>
    </rPh>
    <rPh sb="3" eb="6">
      <t>シュクハクシツ</t>
    </rPh>
    <rPh sb="12" eb="13">
      <t>ジョウ</t>
    </rPh>
    <phoneticPr fontId="1"/>
  </si>
  <si>
    <t>身障者手帳等を有する方</t>
    <phoneticPr fontId="1"/>
  </si>
  <si>
    <t>和室（宿泊室）、キャンプ場　の使用料全額　　【該当者及びその介護者１名のみ】</t>
    <rPh sb="0" eb="2">
      <t>ワシツ</t>
    </rPh>
    <rPh sb="3" eb="6">
      <t>シュクハクシツ</t>
    </rPh>
    <rPh sb="12" eb="13">
      <t>ジョウ</t>
    </rPh>
    <rPh sb="23" eb="26">
      <t>ガイトウシャ</t>
    </rPh>
    <rPh sb="26" eb="27">
      <t>オヨ</t>
    </rPh>
    <phoneticPr fontId="1"/>
  </si>
  <si>
    <t>その他、特別と認められる場合</t>
    <phoneticPr fontId="1"/>
  </si>
  <si>
    <t>条例別表に定める使用料のうち所長が相当と認める額</t>
    <phoneticPr fontId="1"/>
  </si>
  <si>
    <t>所長が相当と認める施設の使用料</t>
    <rPh sb="9" eb="11">
      <t>シセツ</t>
    </rPh>
    <rPh sb="12" eb="15">
      <t>シヨウリョウ</t>
    </rPh>
    <phoneticPr fontId="1"/>
  </si>
  <si>
    <t>使用の数</t>
    <rPh sb="0" eb="2">
      <t>シヨウ</t>
    </rPh>
    <rPh sb="3" eb="4">
      <t>カズ</t>
    </rPh>
    <phoneticPr fontId="1"/>
  </si>
  <si>
    <t>有無</t>
    <rPh sb="0" eb="2">
      <t>ウム</t>
    </rPh>
    <phoneticPr fontId="1"/>
  </si>
  <si>
    <t>和室の使用の有無</t>
    <rPh sb="0" eb="2">
      <t>ワシツ</t>
    </rPh>
    <rPh sb="3" eb="5">
      <t>シヨウ</t>
    </rPh>
    <rPh sb="6" eb="8">
      <t>ウム</t>
    </rPh>
    <phoneticPr fontId="1"/>
  </si>
  <si>
    <t>第１研修室の使用の有無</t>
    <rPh sb="0" eb="1">
      <t>ダイ</t>
    </rPh>
    <rPh sb="2" eb="5">
      <t>ケンシュウシツ</t>
    </rPh>
    <rPh sb="6" eb="8">
      <t>シヨウ</t>
    </rPh>
    <rPh sb="9" eb="11">
      <t>ウム</t>
    </rPh>
    <phoneticPr fontId="1"/>
  </si>
  <si>
    <t>第2研修室の使用の有無</t>
    <rPh sb="0" eb="1">
      <t>ダイ</t>
    </rPh>
    <rPh sb="2" eb="5">
      <t>ケンシュウシツ</t>
    </rPh>
    <rPh sb="6" eb="8">
      <t>シヨウ</t>
    </rPh>
    <rPh sb="9" eb="11">
      <t>ウム</t>
    </rPh>
    <phoneticPr fontId="1"/>
  </si>
  <si>
    <t>体育館の使用の有無</t>
    <rPh sb="0" eb="3">
      <t>タイイクカン</t>
    </rPh>
    <rPh sb="4" eb="6">
      <t>シヨウ</t>
    </rPh>
    <rPh sb="7" eb="9">
      <t>ウム</t>
    </rPh>
    <phoneticPr fontId="1"/>
  </si>
  <si>
    <t>キャンプ場の使用の有無</t>
    <rPh sb="4" eb="5">
      <t>ジョウ</t>
    </rPh>
    <rPh sb="6" eb="8">
      <t>シヨウ</t>
    </rPh>
    <rPh sb="9" eb="11">
      <t>ウム</t>
    </rPh>
    <phoneticPr fontId="1"/>
  </si>
  <si>
    <t>使用施設</t>
    <rPh sb="0" eb="4">
      <t>シヨウシセツ</t>
    </rPh>
    <phoneticPr fontId="1"/>
  </si>
  <si>
    <t>　　　</t>
    <phoneticPr fontId="1"/>
  </si>
  <si>
    <t>↑使用施設名　使用しない場合は非表示になります。</t>
    <rPh sb="1" eb="5">
      <t>シヨウシセツ</t>
    </rPh>
    <rPh sb="5" eb="6">
      <t>メイ</t>
    </rPh>
    <rPh sb="7" eb="9">
      <t>シヨウ</t>
    </rPh>
    <rPh sb="12" eb="14">
      <t>バアイ</t>
    </rPh>
    <rPh sb="15" eb="18">
      <t>ヒヒョウジ</t>
    </rPh>
    <phoneticPr fontId="1"/>
  </si>
  <si>
    <t>減免対象施設①</t>
    <rPh sb="0" eb="2">
      <t>ゲンメン</t>
    </rPh>
    <rPh sb="2" eb="6">
      <t>タイショウシセツ</t>
    </rPh>
    <phoneticPr fontId="1"/>
  </si>
  <si>
    <t>減免対象施設②</t>
    <rPh sb="0" eb="2">
      <t>ゲンメン</t>
    </rPh>
    <rPh sb="2" eb="6">
      <t>タイショウシセツ</t>
    </rPh>
    <phoneticPr fontId="1"/>
  </si>
  <si>
    <t>（データ欄）</t>
    <rPh sb="4" eb="5">
      <t>ラン</t>
    </rPh>
    <phoneticPr fontId="1"/>
  </si>
  <si>
    <t>　別記様式第１号（第３条関係）</t>
    <rPh sb="1" eb="3">
      <t>ベッキ</t>
    </rPh>
    <rPh sb="3" eb="5">
      <t>ヨウシキ</t>
    </rPh>
    <rPh sb="5" eb="6">
      <t>ダイ</t>
    </rPh>
    <rPh sb="7" eb="8">
      <t>ゴウ</t>
    </rPh>
    <rPh sb="9" eb="10">
      <t>ダイ</t>
    </rPh>
    <rPh sb="11" eb="12">
      <t>ジョウ</t>
    </rPh>
    <rPh sb="12" eb="14">
      <t>カンケイ</t>
    </rPh>
    <phoneticPr fontId="1"/>
  </si>
  <si>
    <t>群馬県立北毛青少年自然の家使用申込書</t>
    <rPh sb="0" eb="3">
      <t>グンマケン</t>
    </rPh>
    <rPh sb="3" eb="4">
      <t>リツ</t>
    </rPh>
    <rPh sb="4" eb="6">
      <t>ホクモウ</t>
    </rPh>
    <rPh sb="6" eb="9">
      <t>セイショウネン</t>
    </rPh>
    <rPh sb="9" eb="11">
      <t>シゼン</t>
    </rPh>
    <rPh sb="12" eb="13">
      <t>イエ</t>
    </rPh>
    <rPh sb="13" eb="15">
      <t>シヨウ</t>
    </rPh>
    <rPh sb="15" eb="17">
      <t>モウシコ</t>
    </rPh>
    <rPh sb="17" eb="18">
      <t>ショ</t>
    </rPh>
    <phoneticPr fontId="1"/>
  </si>
  <si>
    <t>　群馬県立北毛青少年自然の家所長　様</t>
    <rPh sb="1" eb="4">
      <t>グンマケン</t>
    </rPh>
    <rPh sb="4" eb="5">
      <t>リツ</t>
    </rPh>
    <rPh sb="5" eb="7">
      <t>ホクモウ</t>
    </rPh>
    <rPh sb="7" eb="10">
      <t>セイショウネン</t>
    </rPh>
    <rPh sb="10" eb="12">
      <t>シゼン</t>
    </rPh>
    <rPh sb="13" eb="14">
      <t>イエ</t>
    </rPh>
    <rPh sb="14" eb="16">
      <t>ショチョウ</t>
    </rPh>
    <rPh sb="17" eb="18">
      <t>サマ</t>
    </rPh>
    <phoneticPr fontId="1"/>
  </si>
  <si>
    <t>（申込者）</t>
    <rPh sb="1" eb="4">
      <t>モウシコミシャ</t>
    </rPh>
    <phoneticPr fontId="1"/>
  </si>
  <si>
    <t>所在地(住所)</t>
    <rPh sb="0" eb="3">
      <t>ショザイチ</t>
    </rPh>
    <rPh sb="4" eb="6">
      <t>ジュウショ</t>
    </rPh>
    <phoneticPr fontId="1"/>
  </si>
  <si>
    <t>電話番号</t>
    <rPh sb="0" eb="2">
      <t>デンワ</t>
    </rPh>
    <rPh sb="2" eb="4">
      <t>バンゴウ</t>
    </rPh>
    <phoneticPr fontId="1"/>
  </si>
  <si>
    <t>　次のとおり使用させてください。</t>
    <rPh sb="1" eb="2">
      <t>ツギ</t>
    </rPh>
    <rPh sb="6" eb="8">
      <t>シヨウ</t>
    </rPh>
    <phoneticPr fontId="1"/>
  </si>
  <si>
    <t>使用目的</t>
    <rPh sb="0" eb="2">
      <t>シヨウ</t>
    </rPh>
    <rPh sb="2" eb="4">
      <t>モクテキ</t>
    </rPh>
    <phoneticPr fontId="1"/>
  </si>
  <si>
    <t>使用日時</t>
    <rPh sb="0" eb="2">
      <t>シヨウ</t>
    </rPh>
    <rPh sb="2" eb="4">
      <t>ニチジ</t>
    </rPh>
    <phoneticPr fontId="1"/>
  </si>
  <si>
    <t>使用人員</t>
    <rPh sb="0" eb="2">
      <t>シヨウ</t>
    </rPh>
    <rPh sb="2" eb="4">
      <t>ジンイン</t>
    </rPh>
    <phoneticPr fontId="1"/>
  </si>
  <si>
    <t>区　　　分</t>
    <rPh sb="0" eb="1">
      <t>ク</t>
    </rPh>
    <rPh sb="4" eb="5">
      <t>ブン</t>
    </rPh>
    <phoneticPr fontId="1"/>
  </si>
  <si>
    <t>利　用　者</t>
    <rPh sb="0" eb="1">
      <t>リ</t>
    </rPh>
    <rPh sb="2" eb="3">
      <t>ヨウ</t>
    </rPh>
    <rPh sb="4" eb="5">
      <t>シャ</t>
    </rPh>
    <phoneticPr fontId="1"/>
  </si>
  <si>
    <t>引率者・指導者</t>
    <rPh sb="0" eb="3">
      <t>インソツシャ</t>
    </rPh>
    <rPh sb="4" eb="7">
      <t>シドウシャ</t>
    </rPh>
    <phoneticPr fontId="1"/>
  </si>
  <si>
    <t>計</t>
    <rPh sb="0" eb="1">
      <t>ケイ</t>
    </rPh>
    <phoneticPr fontId="1"/>
  </si>
  <si>
    <t>県内者</t>
    <rPh sb="0" eb="2">
      <t>ケンナイ</t>
    </rPh>
    <rPh sb="2" eb="3">
      <t>シャ</t>
    </rPh>
    <phoneticPr fontId="1"/>
  </si>
  <si>
    <t>甲　　類</t>
    <rPh sb="0" eb="1">
      <t>コウ</t>
    </rPh>
    <rPh sb="3" eb="4">
      <t>タグイ</t>
    </rPh>
    <phoneticPr fontId="1"/>
  </si>
  <si>
    <t>乙　　類</t>
    <rPh sb="0" eb="1">
      <t>オツ</t>
    </rPh>
    <rPh sb="3" eb="4">
      <t>タグイ</t>
    </rPh>
    <phoneticPr fontId="1"/>
  </si>
  <si>
    <t>高校生以下又は
これに準ずる者</t>
    <rPh sb="0" eb="3">
      <t>コウコウセイ</t>
    </rPh>
    <rPh sb="3" eb="5">
      <t>イカ</t>
    </rPh>
    <rPh sb="5" eb="6">
      <t>マタ</t>
    </rPh>
    <phoneticPr fontId="1"/>
  </si>
  <si>
    <t>県外者</t>
    <rPh sb="0" eb="3">
      <t>ケンガイシャ</t>
    </rPh>
    <phoneticPr fontId="1"/>
  </si>
  <si>
    <t>１号室</t>
    <rPh sb="1" eb="3">
      <t>ゴウシツ</t>
    </rPh>
    <phoneticPr fontId="1"/>
  </si>
  <si>
    <t>2号室</t>
    <rPh sb="1" eb="3">
      <t>ゴウシツ</t>
    </rPh>
    <phoneticPr fontId="1"/>
  </si>
  <si>
    <t>３号室</t>
    <rPh sb="1" eb="3">
      <t>ゴウシツ</t>
    </rPh>
    <phoneticPr fontId="1"/>
  </si>
  <si>
    <t>４号室</t>
    <rPh sb="1" eb="3">
      <t>ゴウシツ</t>
    </rPh>
    <phoneticPr fontId="1"/>
  </si>
  <si>
    <t>５号室</t>
    <rPh sb="1" eb="3">
      <t>ゴウシツ</t>
    </rPh>
    <phoneticPr fontId="1"/>
  </si>
  <si>
    <t>６号室</t>
    <rPh sb="1" eb="3">
      <t>ゴウシツ</t>
    </rPh>
    <phoneticPr fontId="1"/>
  </si>
  <si>
    <t>７号室</t>
    <rPh sb="1" eb="3">
      <t>ゴウシツ</t>
    </rPh>
    <phoneticPr fontId="1"/>
  </si>
  <si>
    <t>８号室</t>
    <rPh sb="1" eb="3">
      <t>ゴウシツ</t>
    </rPh>
    <phoneticPr fontId="1"/>
  </si>
  <si>
    <t>使用施設</t>
    <rPh sb="0" eb="2">
      <t>シヨウ</t>
    </rPh>
    <rPh sb="2" eb="4">
      <t>シセツ</t>
    </rPh>
    <phoneticPr fontId="1"/>
  </si>
  <si>
    <t>９号室</t>
    <rPh sb="1" eb="3">
      <t>ゴウシツ</t>
    </rPh>
    <phoneticPr fontId="1"/>
  </si>
  <si>
    <t>10号室</t>
    <rPh sb="2" eb="4">
      <t>ゴウシツ</t>
    </rPh>
    <phoneticPr fontId="1"/>
  </si>
  <si>
    <t>11号室</t>
    <rPh sb="2" eb="4">
      <t>ゴウシツ</t>
    </rPh>
    <phoneticPr fontId="1"/>
  </si>
  <si>
    <t>12号室</t>
    <rPh sb="2" eb="4">
      <t>ゴウシツ</t>
    </rPh>
    <phoneticPr fontId="1"/>
  </si>
  <si>
    <t>リーダー室１</t>
    <rPh sb="4" eb="5">
      <t>シツ</t>
    </rPh>
    <phoneticPr fontId="1"/>
  </si>
  <si>
    <t>リーダー室2</t>
    <rPh sb="4" eb="5">
      <t>シツ</t>
    </rPh>
    <phoneticPr fontId="1"/>
  </si>
  <si>
    <t>(使用時間)</t>
    <rPh sb="1" eb="3">
      <t>シヨウ</t>
    </rPh>
    <rPh sb="3" eb="5">
      <t>ジカン</t>
    </rPh>
    <phoneticPr fontId="1"/>
  </si>
  <si>
    <t>グラウンド</t>
    <phoneticPr fontId="1"/>
  </si>
  <si>
    <t>(○印を)</t>
    <rPh sb="2" eb="3">
      <t>シルシ</t>
    </rPh>
    <phoneticPr fontId="1"/>
  </si>
  <si>
    <t>(</t>
    <phoneticPr fontId="1"/>
  </si>
  <si>
    <t>昼</t>
    <rPh sb="0" eb="1">
      <t>ヒル</t>
    </rPh>
    <phoneticPr fontId="1"/>
  </si>
  <si>
    <t>・</t>
    <phoneticPr fontId="1"/>
  </si>
  <si>
    <t>夜</t>
    <rPh sb="0" eb="1">
      <t>ヨル</t>
    </rPh>
    <phoneticPr fontId="1"/>
  </si>
  <si>
    <t>)</t>
    <phoneticPr fontId="1"/>
  </si>
  <si>
    <t>キャンプ場</t>
    <rPh sb="4" eb="5">
      <t>ジョウ</t>
    </rPh>
    <phoneticPr fontId="1"/>
  </si>
  <si>
    <t xml:space="preserve"> （炊飯棟：</t>
    <phoneticPr fontId="1"/>
  </si>
  <si>
    <t>Ａ</t>
    <phoneticPr fontId="1"/>
  </si>
  <si>
    <t>Ｂ</t>
    <phoneticPr fontId="1"/>
  </si>
  <si>
    <t>Ｃ</t>
    <phoneticPr fontId="1"/>
  </si>
  <si>
    <t>）</t>
    <phoneticPr fontId="1"/>
  </si>
  <si>
    <t>（サイト：</t>
    <phoneticPr fontId="1"/>
  </si>
  <si>
    <t>Ｄ</t>
    <phoneticPr fontId="1"/>
  </si>
  <si>
    <t>備　　　考</t>
    <rPh sb="0" eb="1">
      <t>ソナエ</t>
    </rPh>
    <rPh sb="4" eb="5">
      <t>コウ</t>
    </rPh>
    <phoneticPr fontId="1"/>
  </si>
  <si>
    <t>○申請に当たっては、次の内容を誓約の上、□にレを記入してください。</t>
    <rPh sb="1" eb="3">
      <t>シンセイ</t>
    </rPh>
    <rPh sb="4" eb="5">
      <t>ア</t>
    </rPh>
    <rPh sb="10" eb="11">
      <t>ツギ</t>
    </rPh>
    <rPh sb="12" eb="14">
      <t>ナイヨウ</t>
    </rPh>
    <rPh sb="15" eb="17">
      <t>セイヤク</t>
    </rPh>
    <rPh sb="18" eb="19">
      <t>ウエ</t>
    </rPh>
    <rPh sb="24" eb="26">
      <t>キニュウ</t>
    </rPh>
    <phoneticPr fontId="1"/>
  </si>
  <si>
    <t>　自己または自己の団体の役員等は、暴力団（暴力団員による不当な行為の防止等に関する法律</t>
    <rPh sb="1" eb="3">
      <t>ジコ</t>
    </rPh>
    <rPh sb="6" eb="8">
      <t>ジコ</t>
    </rPh>
    <rPh sb="9" eb="11">
      <t>ダンタイ</t>
    </rPh>
    <rPh sb="12" eb="14">
      <t>ヤクイン</t>
    </rPh>
    <rPh sb="14" eb="15">
      <t>トウ</t>
    </rPh>
    <rPh sb="17" eb="20">
      <t>ボウリョクダン</t>
    </rPh>
    <rPh sb="21" eb="23">
      <t>ボウリョク</t>
    </rPh>
    <rPh sb="23" eb="25">
      <t>ダンイン</t>
    </rPh>
    <rPh sb="28" eb="30">
      <t>フトウ</t>
    </rPh>
    <rPh sb="31" eb="33">
      <t>コウイ</t>
    </rPh>
    <rPh sb="34" eb="36">
      <t>ボウシ</t>
    </rPh>
    <rPh sb="36" eb="37">
      <t>トウ</t>
    </rPh>
    <rPh sb="38" eb="39">
      <t>カン</t>
    </rPh>
    <rPh sb="41" eb="43">
      <t>ホウリツ</t>
    </rPh>
    <phoneticPr fontId="1"/>
  </si>
  <si>
    <t>(平成３年法律第７７号)第２条第２号に規定する暴力団員(同条第６号に規定する暴力団員をいう。</t>
    <rPh sb="1" eb="3">
      <t>ヘイセイ</t>
    </rPh>
    <rPh sb="4" eb="5">
      <t>ネン</t>
    </rPh>
    <rPh sb="5" eb="7">
      <t>ホウリツ</t>
    </rPh>
    <rPh sb="7" eb="8">
      <t>ダイ</t>
    </rPh>
    <rPh sb="10" eb="11">
      <t>ゴウ</t>
    </rPh>
    <rPh sb="12" eb="13">
      <t>ダイ</t>
    </rPh>
    <rPh sb="14" eb="15">
      <t>ジョウ</t>
    </rPh>
    <rPh sb="15" eb="16">
      <t>ダイ</t>
    </rPh>
    <rPh sb="17" eb="18">
      <t>ゴウ</t>
    </rPh>
    <rPh sb="19" eb="21">
      <t>キテイ</t>
    </rPh>
    <rPh sb="23" eb="25">
      <t>ボウリョク</t>
    </rPh>
    <rPh sb="25" eb="27">
      <t>ダンイン</t>
    </rPh>
    <rPh sb="28" eb="30">
      <t>ドウジョウ</t>
    </rPh>
    <rPh sb="30" eb="31">
      <t>ダイ</t>
    </rPh>
    <rPh sb="32" eb="33">
      <t>ゴウ</t>
    </rPh>
    <rPh sb="34" eb="36">
      <t>キテイ</t>
    </rPh>
    <rPh sb="38" eb="40">
      <t>ボウリョク</t>
    </rPh>
    <rPh sb="40" eb="42">
      <t>ダンイン</t>
    </rPh>
    <phoneticPr fontId="1"/>
  </si>
  <si>
    <t>以下同じ。）又は暴力団員と社会的に非難されるべき関係を有している者(以下「暴力団員等」という。）</t>
    <rPh sb="0" eb="2">
      <t>イカ</t>
    </rPh>
    <rPh sb="2" eb="3">
      <t>オナ</t>
    </rPh>
    <rPh sb="6" eb="7">
      <t>マタ</t>
    </rPh>
    <rPh sb="8" eb="10">
      <t>ボウリョク</t>
    </rPh>
    <rPh sb="10" eb="12">
      <t>ダンイン</t>
    </rPh>
    <rPh sb="13" eb="16">
      <t>シャカイテキ</t>
    </rPh>
    <rPh sb="17" eb="19">
      <t>ヒナン</t>
    </rPh>
    <rPh sb="24" eb="26">
      <t>カンケイ</t>
    </rPh>
    <rPh sb="27" eb="28">
      <t>ユウ</t>
    </rPh>
    <rPh sb="32" eb="33">
      <t>モノ</t>
    </rPh>
    <rPh sb="34" eb="36">
      <t>イカ</t>
    </rPh>
    <rPh sb="37" eb="39">
      <t>ボウリョク</t>
    </rPh>
    <rPh sb="39" eb="41">
      <t>ダンイン</t>
    </rPh>
    <rPh sb="41" eb="42">
      <t>トウ</t>
    </rPh>
    <phoneticPr fontId="1"/>
  </si>
  <si>
    <t>には該当しません。</t>
    <rPh sb="2" eb="4">
      <t>ガイトウ</t>
    </rPh>
    <phoneticPr fontId="1"/>
  </si>
  <si>
    <t>＊　群馬県では、事業から暴力団等を排除するため、申請者に暴力団等でない旨の誓約をお願いして</t>
  </si>
  <si>
    <t>います。また、群馬県警察本部に照会する場合があります。この様式に記載された個人情報は、本</t>
    <rPh sb="7" eb="10">
      <t>グンマケン</t>
    </rPh>
    <rPh sb="10" eb="12">
      <t>ケイサツ</t>
    </rPh>
    <rPh sb="12" eb="14">
      <t>ホンブ</t>
    </rPh>
    <rPh sb="15" eb="17">
      <t>ショウカイ</t>
    </rPh>
    <rPh sb="19" eb="21">
      <t>バアイ</t>
    </rPh>
    <rPh sb="29" eb="31">
      <t>ヨウシキ</t>
    </rPh>
    <rPh sb="32" eb="34">
      <t>キサイ</t>
    </rPh>
    <rPh sb="37" eb="39">
      <t>コジン</t>
    </rPh>
    <rPh sb="39" eb="41">
      <t>ジョウホウ</t>
    </rPh>
    <rPh sb="43" eb="44">
      <t>ホン</t>
    </rPh>
    <phoneticPr fontId="1"/>
  </si>
  <si>
    <t>事務の目的及び本事務から暴力団等を排除する目的以外には使用しません。</t>
    <rPh sb="0" eb="2">
      <t>ジム</t>
    </rPh>
    <rPh sb="3" eb="5">
      <t>モクテキ</t>
    </rPh>
    <rPh sb="5" eb="6">
      <t>オヨ</t>
    </rPh>
    <rPh sb="7" eb="8">
      <t>ホン</t>
    </rPh>
    <rPh sb="8" eb="10">
      <t>ジム</t>
    </rPh>
    <rPh sb="12" eb="15">
      <t>ボウリョクダン</t>
    </rPh>
    <rPh sb="15" eb="16">
      <t>トウ</t>
    </rPh>
    <rPh sb="17" eb="19">
      <t>ハイジョ</t>
    </rPh>
    <rPh sb="21" eb="23">
      <t>モクテキ</t>
    </rPh>
    <rPh sb="23" eb="25">
      <t>イガイ</t>
    </rPh>
    <rPh sb="27" eb="29">
      <t>シヨウ</t>
    </rPh>
    <phoneticPr fontId="1"/>
  </si>
  <si>
    <t>注　「甲類」とは高校生以下の者（これらに準ずると知事が認めた者を含む。以下同じ。）及びその引率者を含む</t>
    <rPh sb="0" eb="1">
      <t>チュウ</t>
    </rPh>
    <rPh sb="3" eb="5">
      <t>コウルイ</t>
    </rPh>
    <rPh sb="8" eb="11">
      <t>コウコウセイ</t>
    </rPh>
    <rPh sb="11" eb="13">
      <t>イカ</t>
    </rPh>
    <rPh sb="14" eb="15">
      <t>モノ</t>
    </rPh>
    <rPh sb="20" eb="21">
      <t>ジュン</t>
    </rPh>
    <rPh sb="24" eb="26">
      <t>チジ</t>
    </rPh>
    <rPh sb="27" eb="28">
      <t>ミト</t>
    </rPh>
    <rPh sb="30" eb="31">
      <t>モノ</t>
    </rPh>
    <rPh sb="32" eb="33">
      <t>フクム</t>
    </rPh>
    <rPh sb="35" eb="37">
      <t>イカ</t>
    </rPh>
    <rPh sb="37" eb="38">
      <t>オナ</t>
    </rPh>
    <rPh sb="41" eb="42">
      <t>オヨ</t>
    </rPh>
    <rPh sb="45" eb="47">
      <t>インソツ</t>
    </rPh>
    <rPh sb="47" eb="48">
      <t>シャ</t>
    </rPh>
    <rPh sb="49" eb="50">
      <t>フクム</t>
    </rPh>
    <phoneticPr fontId="1"/>
  </si>
  <si>
    <t>団体、高校生以下の者及び指導者（高校生以下の者を指導する者をいう。以下同じ。）を含む団体又は</t>
    <rPh sb="0" eb="2">
      <t>ダンタイ</t>
    </rPh>
    <rPh sb="3" eb="6">
      <t>コウコウセイ</t>
    </rPh>
    <rPh sb="6" eb="8">
      <t>イカ</t>
    </rPh>
    <rPh sb="9" eb="10">
      <t>モノ</t>
    </rPh>
    <rPh sb="10" eb="11">
      <t>オヨ</t>
    </rPh>
    <rPh sb="12" eb="15">
      <t>シドウシャ</t>
    </rPh>
    <rPh sb="16" eb="19">
      <t>コウコウセイ</t>
    </rPh>
    <rPh sb="19" eb="21">
      <t>イカ</t>
    </rPh>
    <rPh sb="22" eb="23">
      <t>モノ</t>
    </rPh>
    <rPh sb="24" eb="26">
      <t>シドウ</t>
    </rPh>
    <rPh sb="28" eb="29">
      <t>モノ</t>
    </rPh>
    <rPh sb="33" eb="35">
      <t>イカ</t>
    </rPh>
    <rPh sb="35" eb="36">
      <t>オナ</t>
    </rPh>
    <rPh sb="40" eb="41">
      <t>フク</t>
    </rPh>
    <rPh sb="42" eb="44">
      <t>ダンタイ</t>
    </rPh>
    <rPh sb="44" eb="45">
      <t>マタ</t>
    </rPh>
    <phoneticPr fontId="1"/>
  </si>
  <si>
    <t>指導者の団体であって、営利を目的としないものをいい、「乙類」とは甲類以外のものをいう。</t>
    <rPh sb="0" eb="3">
      <t>シドウシャ</t>
    </rPh>
    <rPh sb="4" eb="6">
      <t>ダンタイ</t>
    </rPh>
    <rPh sb="11" eb="13">
      <t>エイリ</t>
    </rPh>
    <rPh sb="14" eb="16">
      <t>モクテキ</t>
    </rPh>
    <rPh sb="27" eb="29">
      <t>オツルイ</t>
    </rPh>
    <rPh sb="32" eb="34">
      <t>コウルイ</t>
    </rPh>
    <rPh sb="34" eb="36">
      <t>イガイ</t>
    </rPh>
    <phoneticPr fontId="1"/>
  </si>
  <si>
    <t>所　　長</t>
    <rPh sb="0" eb="1">
      <t>ショ</t>
    </rPh>
    <rPh sb="3" eb="4">
      <t>チョウ</t>
    </rPh>
    <phoneticPr fontId="1"/>
  </si>
  <si>
    <t>管理係長</t>
    <rPh sb="0" eb="2">
      <t>カンリ</t>
    </rPh>
    <rPh sb="2" eb="4">
      <t>カカリチョウ</t>
    </rPh>
    <phoneticPr fontId="1"/>
  </si>
  <si>
    <t>指導係長</t>
    <rPh sb="0" eb="2">
      <t>シドウ</t>
    </rPh>
    <rPh sb="2" eb="4">
      <t>カカリチョウ</t>
    </rPh>
    <phoneticPr fontId="1"/>
  </si>
  <si>
    <t>所　　　員</t>
    <rPh sb="0" eb="1">
      <t>ショ</t>
    </rPh>
    <rPh sb="4" eb="5">
      <t>イン</t>
    </rPh>
    <phoneticPr fontId="1"/>
  </si>
  <si>
    <t>担当者</t>
    <rPh sb="0" eb="3">
      <t>タントウシャ</t>
    </rPh>
    <phoneticPr fontId="1"/>
  </si>
  <si>
    <t>・　　・</t>
    <phoneticPr fontId="1"/>
  </si>
  <si>
    <t>※使用人員欄（黄色）と理由（水色欄で選択、黄色欄）を、このページで入力します。</t>
    <rPh sb="1" eb="3">
      <t>シヨウ</t>
    </rPh>
    <rPh sb="3" eb="5">
      <t>ジンイン</t>
    </rPh>
    <rPh sb="5" eb="6">
      <t>ラン</t>
    </rPh>
    <rPh sb="11" eb="13">
      <t>リユウ</t>
    </rPh>
    <rPh sb="14" eb="16">
      <t>ミズイロ</t>
    </rPh>
    <rPh sb="16" eb="17">
      <t>ラン</t>
    </rPh>
    <rPh sb="18" eb="20">
      <t>センタク</t>
    </rPh>
    <rPh sb="21" eb="23">
      <t>キイロ</t>
    </rPh>
    <rPh sb="23" eb="24">
      <t>ラン</t>
    </rPh>
    <rPh sb="33" eb="35">
      <t>ニュウリョク</t>
    </rPh>
    <phoneticPr fontId="1"/>
  </si>
  <si>
    <t>　別記様式第３号（第６条関係）</t>
    <rPh sb="1" eb="3">
      <t>ベッキ</t>
    </rPh>
    <rPh sb="3" eb="5">
      <t>ヨウシキ</t>
    </rPh>
    <rPh sb="5" eb="6">
      <t>ダイ</t>
    </rPh>
    <rPh sb="7" eb="8">
      <t>ゴウ</t>
    </rPh>
    <rPh sb="9" eb="10">
      <t>ダイ</t>
    </rPh>
    <rPh sb="11" eb="12">
      <t>ジョウ</t>
    </rPh>
    <rPh sb="12" eb="14">
      <t>カンケイ</t>
    </rPh>
    <phoneticPr fontId="1"/>
  </si>
  <si>
    <t>群馬県立北毛青少年自然の家使用料減免申請書</t>
    <rPh sb="0" eb="3">
      <t>グンマケン</t>
    </rPh>
    <rPh sb="3" eb="4">
      <t>リツ</t>
    </rPh>
    <rPh sb="4" eb="6">
      <t>ホクモウ</t>
    </rPh>
    <rPh sb="6" eb="9">
      <t>セイショウネン</t>
    </rPh>
    <rPh sb="9" eb="11">
      <t>シゼン</t>
    </rPh>
    <rPh sb="12" eb="13">
      <t>イエ</t>
    </rPh>
    <rPh sb="13" eb="15">
      <t>シヨウ</t>
    </rPh>
    <rPh sb="15" eb="16">
      <t>リョウ</t>
    </rPh>
    <rPh sb="16" eb="18">
      <t>ゲンメン</t>
    </rPh>
    <rPh sb="18" eb="20">
      <t>シンセイ</t>
    </rPh>
    <rPh sb="20" eb="21">
      <t>ショ</t>
    </rPh>
    <phoneticPr fontId="1"/>
  </si>
  <si>
    <t>　次の理由により使用料を減免してください。</t>
    <rPh sb="1" eb="2">
      <t>ツギ</t>
    </rPh>
    <rPh sb="3" eb="5">
      <t>リユウ</t>
    </rPh>
    <rPh sb="8" eb="11">
      <t>シヨウリョウ</t>
    </rPh>
    <rPh sb="12" eb="14">
      <t>ゲンメン</t>
    </rPh>
    <phoneticPr fontId="1"/>
  </si>
  <si>
    <t>理　　　由</t>
    <rPh sb="0" eb="1">
      <t>リ</t>
    </rPh>
    <rPh sb="4" eb="5">
      <t>ヨシ</t>
    </rPh>
    <phoneticPr fontId="1"/>
  </si>
  <si>
    <t>減免基準</t>
    <rPh sb="0" eb="2">
      <t>ゲンメン</t>
    </rPh>
    <rPh sb="2" eb="4">
      <t>キジュン</t>
    </rPh>
    <phoneticPr fontId="1"/>
  </si>
  <si>
    <t>規則第６条１項</t>
    <rPh sb="0" eb="2">
      <t>キソク</t>
    </rPh>
    <rPh sb="2" eb="3">
      <t>ダイ</t>
    </rPh>
    <rPh sb="4" eb="5">
      <t>ジョウ</t>
    </rPh>
    <rPh sb="6" eb="7">
      <t>コウ</t>
    </rPh>
    <phoneticPr fontId="1"/>
  </si>
  <si>
    <t>号適用※</t>
    <rPh sb="0" eb="1">
      <t>ゴウ</t>
    </rPh>
    <rPh sb="1" eb="3">
      <t>テキヨウ</t>
    </rPh>
    <phoneticPr fontId="1"/>
  </si>
  <si>
    <t>適　　　応</t>
    <rPh sb="0" eb="1">
      <t>テキ</t>
    </rPh>
    <rPh sb="4" eb="5">
      <t>オウ</t>
    </rPh>
    <phoneticPr fontId="1"/>
  </si>
  <si>
    <t>使用料</t>
    <rPh sb="0" eb="3">
      <t>シヨウリョウ</t>
    </rPh>
    <phoneticPr fontId="1"/>
  </si>
  <si>
    <t>円</t>
    <rPh sb="0" eb="1">
      <t>エン</t>
    </rPh>
    <phoneticPr fontId="1"/>
  </si>
  <si>
    <t>注　太枠線内のみ記入してください。</t>
    <rPh sb="0" eb="1">
      <t>チュウ</t>
    </rPh>
    <rPh sb="2" eb="4">
      <t>フトワク</t>
    </rPh>
    <rPh sb="4" eb="6">
      <t>センナイ</t>
    </rPh>
    <rPh sb="8" eb="10">
      <t>キニュウ</t>
    </rPh>
    <phoneticPr fontId="1"/>
  </si>
  <si>
    <t>※　規則第６条１項の減免基準</t>
    <rPh sb="2" eb="4">
      <t>キソク</t>
    </rPh>
    <rPh sb="4" eb="5">
      <t>ダイ</t>
    </rPh>
    <rPh sb="6" eb="7">
      <t>ジョウ</t>
    </rPh>
    <rPh sb="8" eb="9">
      <t>コウ</t>
    </rPh>
    <rPh sb="10" eb="12">
      <t>ゲンメン</t>
    </rPh>
    <rPh sb="12" eb="14">
      <t>キジュン</t>
    </rPh>
    <phoneticPr fontId="1"/>
  </si>
  <si>
    <t>１　県が主催し、又は共催する事業に使用するとき。</t>
    <rPh sb="2" eb="3">
      <t>ケン</t>
    </rPh>
    <rPh sb="4" eb="6">
      <t>シュサイ</t>
    </rPh>
    <rPh sb="8" eb="9">
      <t>マタ</t>
    </rPh>
    <rPh sb="10" eb="12">
      <t>キョウサイ</t>
    </rPh>
    <rPh sb="14" eb="16">
      <t>ジギョウ</t>
    </rPh>
    <rPh sb="17" eb="19">
      <t>シヨウ</t>
    </rPh>
    <phoneticPr fontId="1"/>
  </si>
  <si>
    <t>２　県内に在住する保育所、幼稚園、小学校、中学校、高等学校、中等教育学校もしくは特別支援学校又はこれらに</t>
    <rPh sb="2" eb="4">
      <t>ケンナイ</t>
    </rPh>
    <rPh sb="5" eb="7">
      <t>ザイジュウ</t>
    </rPh>
    <rPh sb="9" eb="12">
      <t>ホイクショ</t>
    </rPh>
    <rPh sb="13" eb="16">
      <t>ヨウチエン</t>
    </rPh>
    <rPh sb="17" eb="20">
      <t>ショウガッコウ</t>
    </rPh>
    <rPh sb="21" eb="24">
      <t>チュウガッコウ</t>
    </rPh>
    <rPh sb="25" eb="27">
      <t>コウトウ</t>
    </rPh>
    <rPh sb="27" eb="29">
      <t>ガッコウ</t>
    </rPh>
    <rPh sb="30" eb="32">
      <t>チュウトウ</t>
    </rPh>
    <rPh sb="32" eb="34">
      <t>キョウイク</t>
    </rPh>
    <rPh sb="34" eb="36">
      <t>ガッコウ</t>
    </rPh>
    <rPh sb="40" eb="42">
      <t>トクベツ</t>
    </rPh>
    <rPh sb="42" eb="44">
      <t>シエン</t>
    </rPh>
    <rPh sb="44" eb="46">
      <t>ガッコウ</t>
    </rPh>
    <rPh sb="46" eb="47">
      <t>マタ</t>
    </rPh>
    <phoneticPr fontId="1"/>
  </si>
  <si>
    <t>　　準ずると所長が認めた学校等（以下「学校」という。）が教育活動として使用するとき。</t>
    <rPh sb="2" eb="3">
      <t>ジュン</t>
    </rPh>
    <rPh sb="6" eb="8">
      <t>ショチョウ</t>
    </rPh>
    <rPh sb="9" eb="10">
      <t>ミト</t>
    </rPh>
    <rPh sb="12" eb="14">
      <t>ガッコウ</t>
    </rPh>
    <rPh sb="14" eb="15">
      <t>トウ</t>
    </rPh>
    <rPh sb="16" eb="18">
      <t>イカ</t>
    </rPh>
    <rPh sb="19" eb="21">
      <t>ガッコウ</t>
    </rPh>
    <rPh sb="28" eb="30">
      <t>キョウイク</t>
    </rPh>
    <rPh sb="30" eb="32">
      <t>カツドウ</t>
    </rPh>
    <rPh sb="35" eb="37">
      <t>シヨウ</t>
    </rPh>
    <phoneticPr fontId="1"/>
  </si>
  <si>
    <t>３　県内に在住し、又は県内に所在する学校に通学する高校生以下の者又はこれに準ずると所長が認めた者が、</t>
    <rPh sb="2" eb="4">
      <t>ケンナイ</t>
    </rPh>
    <rPh sb="5" eb="7">
      <t>ザイジュウ</t>
    </rPh>
    <rPh sb="9" eb="10">
      <t>マタ</t>
    </rPh>
    <rPh sb="11" eb="13">
      <t>ケンナイ</t>
    </rPh>
    <rPh sb="14" eb="16">
      <t>ショザイ</t>
    </rPh>
    <rPh sb="18" eb="20">
      <t>ガッコウ</t>
    </rPh>
    <rPh sb="21" eb="23">
      <t>ツウガク</t>
    </rPh>
    <rPh sb="25" eb="28">
      <t>コウコウセイ</t>
    </rPh>
    <rPh sb="28" eb="30">
      <t>イカ</t>
    </rPh>
    <rPh sb="31" eb="32">
      <t>モノ</t>
    </rPh>
    <rPh sb="32" eb="33">
      <t>マタ</t>
    </rPh>
    <rPh sb="37" eb="38">
      <t>ジュン</t>
    </rPh>
    <rPh sb="41" eb="43">
      <t>ショチョウ</t>
    </rPh>
    <rPh sb="44" eb="45">
      <t>ミト</t>
    </rPh>
    <rPh sb="47" eb="48">
      <t>モノ</t>
    </rPh>
    <phoneticPr fontId="1"/>
  </si>
  <si>
    <t>　　和室又はキャンプ場を使用するとき。</t>
    <rPh sb="2" eb="4">
      <t>ワシツ</t>
    </rPh>
    <rPh sb="4" eb="5">
      <t>マタ</t>
    </rPh>
    <rPh sb="10" eb="11">
      <t>ジョウ</t>
    </rPh>
    <rPh sb="12" eb="14">
      <t>シヨウ</t>
    </rPh>
    <phoneticPr fontId="1"/>
  </si>
  <si>
    <t>４　身体障害者手帳、療養手帳（同種の手帳を含む。）又は精神障害者保健福祉手帳の交付を受けた者及びその</t>
    <rPh sb="2" eb="4">
      <t>シンタイ</t>
    </rPh>
    <rPh sb="4" eb="7">
      <t>ショウガイシャ</t>
    </rPh>
    <rPh sb="7" eb="9">
      <t>テチョウ</t>
    </rPh>
    <rPh sb="10" eb="12">
      <t>リョウヨウ</t>
    </rPh>
    <rPh sb="12" eb="14">
      <t>テチョウ</t>
    </rPh>
    <rPh sb="15" eb="17">
      <t>ドウシュ</t>
    </rPh>
    <rPh sb="18" eb="20">
      <t>テチョウ</t>
    </rPh>
    <rPh sb="21" eb="22">
      <t>フク</t>
    </rPh>
    <rPh sb="25" eb="26">
      <t>マタ</t>
    </rPh>
    <rPh sb="27" eb="29">
      <t>セイシン</t>
    </rPh>
    <rPh sb="29" eb="32">
      <t>ショウガイシャ</t>
    </rPh>
    <rPh sb="32" eb="34">
      <t>ホケン</t>
    </rPh>
    <rPh sb="34" eb="36">
      <t>フクシ</t>
    </rPh>
    <rPh sb="36" eb="38">
      <t>テチョウ</t>
    </rPh>
    <rPh sb="39" eb="41">
      <t>コウフ</t>
    </rPh>
    <rPh sb="42" eb="43">
      <t>ウ</t>
    </rPh>
    <rPh sb="45" eb="46">
      <t>モノ</t>
    </rPh>
    <rPh sb="46" eb="47">
      <t>オヨ</t>
    </rPh>
    <phoneticPr fontId="1"/>
  </si>
  <si>
    <t>　　介護者一名が和室又はキャンプ場を使用するとき。</t>
    <rPh sb="2" eb="5">
      <t>カイゴシャ</t>
    </rPh>
    <rPh sb="5" eb="7">
      <t>イチメイ</t>
    </rPh>
    <phoneticPr fontId="1"/>
  </si>
  <si>
    <t>５　前号に掲げるもののほか、所長が特別の理由があると認めたとき。</t>
    <rPh sb="2" eb="4">
      <t>ゼンゴウ</t>
    </rPh>
    <rPh sb="5" eb="6">
      <t>カカ</t>
    </rPh>
    <rPh sb="14" eb="16">
      <t>ショチョウ</t>
    </rPh>
    <rPh sb="17" eb="19">
      <t>トクベツ</t>
    </rPh>
    <rPh sb="20" eb="22">
      <t>リユウ</t>
    </rPh>
    <rPh sb="26" eb="27">
      <t>ミト</t>
    </rPh>
    <phoneticPr fontId="1"/>
  </si>
  <si>
    <t>データ削除不可</t>
    <rPh sb="3" eb="5">
      <t>サクジョ</t>
    </rPh>
    <rPh sb="5" eb="7">
      <t>フカ</t>
    </rPh>
    <phoneticPr fontId="1"/>
  </si>
  <si>
    <t>県の主催・共催事業</t>
    <rPh sb="0" eb="1">
      <t>ケン</t>
    </rPh>
    <rPh sb="2" eb="4">
      <t>シュサイ</t>
    </rPh>
    <rPh sb="5" eb="7">
      <t>キョウサイ</t>
    </rPh>
    <rPh sb="7" eb="9">
      <t>ジギョウ</t>
    </rPh>
    <phoneticPr fontId="1"/>
  </si>
  <si>
    <t>県内の高校以下の学校等の利用</t>
    <rPh sb="0" eb="2">
      <t>ケンナイ</t>
    </rPh>
    <rPh sb="3" eb="5">
      <t>コウコウ</t>
    </rPh>
    <rPh sb="5" eb="7">
      <t>イカ</t>
    </rPh>
    <rPh sb="8" eb="10">
      <t>ガッコウ</t>
    </rPh>
    <rPh sb="10" eb="11">
      <t>トウ</t>
    </rPh>
    <rPh sb="12" eb="14">
      <t>リヨウ</t>
    </rPh>
    <phoneticPr fontId="1"/>
  </si>
  <si>
    <t>県内の高校生以下の利用</t>
    <rPh sb="0" eb="2">
      <t>ケンナイ</t>
    </rPh>
    <rPh sb="3" eb="5">
      <t>コウコウ</t>
    </rPh>
    <rPh sb="5" eb="6">
      <t>セイ</t>
    </rPh>
    <rPh sb="6" eb="8">
      <t>イカ</t>
    </rPh>
    <rPh sb="9" eb="11">
      <t>リヨウ</t>
    </rPh>
    <phoneticPr fontId="1"/>
  </si>
  <si>
    <t>身障者手帳等を有する方</t>
  </si>
  <si>
    <t>その他、特別と認められる場合</t>
    <rPh sb="2" eb="3">
      <t>タ</t>
    </rPh>
    <rPh sb="4" eb="6">
      <t>トクベツ</t>
    </rPh>
    <rPh sb="7" eb="8">
      <t>ミト</t>
    </rPh>
    <rPh sb="12" eb="14">
      <t>バアイ</t>
    </rPh>
    <phoneticPr fontId="1"/>
  </si>
  <si>
    <t>　</t>
    <phoneticPr fontId="1"/>
  </si>
  <si>
    <t>黄色欄に記入します。</t>
    <rPh sb="0" eb="2">
      <t>キイロ</t>
    </rPh>
    <rPh sb="2" eb="3">
      <t>ラン</t>
    </rPh>
    <rPh sb="4" eb="6">
      <t>キニュウ</t>
    </rPh>
    <phoneticPr fontId="1"/>
  </si>
  <si>
    <t>北毛小学校</t>
    <rPh sb="0" eb="5">
      <t>ホクモウショウガッコウ</t>
    </rPh>
    <phoneticPr fontId="1"/>
  </si>
  <si>
    <t>時刻</t>
    <rPh sb="0" eb="2">
      <t>ジコク</t>
    </rPh>
    <phoneticPr fontId="1"/>
  </si>
  <si>
    <t>１日目</t>
    <rPh sb="1" eb="2">
      <t>ニチ</t>
    </rPh>
    <rPh sb="2" eb="3">
      <t>メ</t>
    </rPh>
    <phoneticPr fontId="1"/>
  </si>
  <si>
    <t>２日目</t>
    <rPh sb="1" eb="2">
      <t>ニチ</t>
    </rPh>
    <rPh sb="2" eb="3">
      <t>メ</t>
    </rPh>
    <phoneticPr fontId="1"/>
  </si>
  <si>
    <t>３日目</t>
    <rPh sb="1" eb="2">
      <t>ニチ</t>
    </rPh>
    <rPh sb="2" eb="3">
      <t>メ</t>
    </rPh>
    <phoneticPr fontId="1"/>
  </si>
  <si>
    <t>通常プログラム</t>
    <rPh sb="0" eb="2">
      <t>ツウジョウ</t>
    </rPh>
    <phoneticPr fontId="1"/>
  </si>
  <si>
    <t>雨プロ</t>
    <rPh sb="0" eb="1">
      <t>アメ</t>
    </rPh>
    <phoneticPr fontId="1"/>
  </si>
  <si>
    <t>起床</t>
    <rPh sb="0" eb="2">
      <t>キショウ</t>
    </rPh>
    <phoneticPr fontId="1"/>
  </si>
  <si>
    <t>朝の集い</t>
    <rPh sb="0" eb="1">
      <t>アサ</t>
    </rPh>
    <rPh sb="2" eb="3">
      <t>ツド</t>
    </rPh>
    <phoneticPr fontId="1"/>
  </si>
  <si>
    <t>清掃</t>
    <rPh sb="0" eb="2">
      <t>セイソウ</t>
    </rPh>
    <phoneticPr fontId="1"/>
  </si>
  <si>
    <t>朝食</t>
    <rPh sb="0" eb="2">
      <t>チョウショク</t>
    </rPh>
    <phoneticPr fontId="1"/>
  </si>
  <si>
    <t>入所</t>
    <rPh sb="0" eb="2">
      <t>ニュウショ</t>
    </rPh>
    <phoneticPr fontId="1"/>
  </si>
  <si>
    <t>昼食</t>
    <rPh sb="0" eb="2">
      <t>チュウショク</t>
    </rPh>
    <phoneticPr fontId="1"/>
  </si>
  <si>
    <t>夕食</t>
    <rPh sb="0" eb="2">
      <t>ユウショク</t>
    </rPh>
    <phoneticPr fontId="1"/>
  </si>
  <si>
    <t>入浴</t>
    <rPh sb="0" eb="2">
      <t>ニュウヨク</t>
    </rPh>
    <phoneticPr fontId="1"/>
  </si>
  <si>
    <t>就寝準備</t>
    <rPh sb="0" eb="2">
      <t>シュウシン</t>
    </rPh>
    <rPh sb="2" eb="4">
      <t>ジュンビ</t>
    </rPh>
    <phoneticPr fontId="1"/>
  </si>
  <si>
    <t>消灯</t>
    <rPh sb="0" eb="2">
      <t>ショウトウ</t>
    </rPh>
    <phoneticPr fontId="1"/>
  </si>
  <si>
    <t>このシートは保護されています。解除のパスワードは「１２３４」です。</t>
    <rPh sb="6" eb="8">
      <t>ホゴ</t>
    </rPh>
    <rPh sb="15" eb="17">
      <t>カイジョ</t>
    </rPh>
    <phoneticPr fontId="1"/>
  </si>
  <si>
    <t>記入日</t>
    <rPh sb="0" eb="2">
      <t>キニュウ</t>
    </rPh>
    <rPh sb="2" eb="3">
      <t>ビ</t>
    </rPh>
    <phoneticPr fontId="13"/>
  </si>
  <si>
    <t>団 体 名</t>
    <rPh sb="0" eb="1">
      <t>ダン</t>
    </rPh>
    <rPh sb="2" eb="3">
      <t>カラダ</t>
    </rPh>
    <rPh sb="4" eb="5">
      <t>メイ</t>
    </rPh>
    <phoneticPr fontId="13"/>
  </si>
  <si>
    <t>最      大
利用人数</t>
    <rPh sb="0" eb="1">
      <t>サイ</t>
    </rPh>
    <rPh sb="7" eb="8">
      <t>オオ</t>
    </rPh>
    <rPh sb="9" eb="11">
      <t>リヨウ</t>
    </rPh>
    <rPh sb="11" eb="13">
      <t>ニンズウ</t>
    </rPh>
    <phoneticPr fontId="13"/>
  </si>
  <si>
    <t>男性</t>
    <rPh sb="0" eb="2">
      <t>ダンセイ</t>
    </rPh>
    <phoneticPr fontId="13"/>
  </si>
  <si>
    <t>名</t>
    <rPh sb="0" eb="1">
      <t>メイ</t>
    </rPh>
    <phoneticPr fontId="13"/>
  </si>
  <si>
    <t>合計</t>
    <rPh sb="0" eb="2">
      <t>ゴウケイ</t>
    </rPh>
    <phoneticPr fontId="13"/>
  </si>
  <si>
    <t>利用期間</t>
    <rPh sb="0" eb="2">
      <t>リヨウ</t>
    </rPh>
    <rPh sb="2" eb="4">
      <t>キカン</t>
    </rPh>
    <phoneticPr fontId="13"/>
  </si>
  <si>
    <t>から</t>
    <phoneticPr fontId="1"/>
  </si>
  <si>
    <t>女性</t>
    <rPh sb="0" eb="2">
      <t>ジョセイ</t>
    </rPh>
    <phoneticPr fontId="13"/>
  </si>
  <si>
    <t>まで</t>
    <phoneticPr fontId="1"/>
  </si>
  <si>
    <t>県内の高校以下の学校等の利用</t>
  </si>
  <si>
    <t>規則第６条１項の減免基準</t>
    <rPh sb="0" eb="2">
      <t>キソク</t>
    </rPh>
    <rPh sb="2" eb="3">
      <t>ダイ</t>
    </rPh>
    <rPh sb="4" eb="5">
      <t>ジョウ</t>
    </rPh>
    <rPh sb="6" eb="7">
      <t>コウ</t>
    </rPh>
    <rPh sb="8" eb="10">
      <t>ゲンメン</t>
    </rPh>
    <rPh sb="10" eb="12">
      <t>キジュン</t>
    </rPh>
    <phoneticPr fontId="1"/>
  </si>
  <si>
    <t>←自動入力されます</t>
    <rPh sb="1" eb="5">
      <t>ジドウニュウリョク</t>
    </rPh>
    <phoneticPr fontId="1"/>
  </si>
  <si>
    <t>そのうち減免対象施設</t>
    <rPh sb="4" eb="10">
      <t>ゲンメンタイショウシセツ</t>
    </rPh>
    <phoneticPr fontId="1"/>
  </si>
  <si>
    <t>　</t>
    <phoneticPr fontId="13"/>
  </si>
  <si>
    <t>■代表者（責任者）の方は◎を、引率者の方は○を付けてください。</t>
    <phoneticPr fontId="1"/>
  </si>
  <si>
    <t>計算欄</t>
    <rPh sb="0" eb="2">
      <t>ケイサン</t>
    </rPh>
    <rPh sb="2" eb="3">
      <t>ラン</t>
    </rPh>
    <phoneticPr fontId="1"/>
  </si>
  <si>
    <t>↓</t>
    <phoneticPr fontId="1"/>
  </si>
  <si>
    <t>←どちらかに〇→</t>
    <phoneticPr fontId="1"/>
  </si>
  <si>
    <t>←　　　　　　■あてはまる箇所に○　　　　　　　→</t>
    <phoneticPr fontId="1"/>
  </si>
  <si>
    <t>利用者区分</t>
    <rPh sb="0" eb="3">
      <t>リヨウシャ</t>
    </rPh>
    <rPh sb="3" eb="5">
      <t>クブン</t>
    </rPh>
    <phoneticPr fontId="1"/>
  </si>
  <si>
    <t>居住地</t>
    <rPh sb="0" eb="3">
      <t>キョジュウチ</t>
    </rPh>
    <phoneticPr fontId="1"/>
  </si>
  <si>
    <t>代表者等</t>
    <rPh sb="0" eb="3">
      <t>ダイヒョウシャ</t>
    </rPh>
    <rPh sb="3" eb="4">
      <t>ナド</t>
    </rPh>
    <phoneticPr fontId="13"/>
  </si>
  <si>
    <t>利用者氏名</t>
    <rPh sb="0" eb="3">
      <t>リヨウシャ</t>
    </rPh>
    <rPh sb="3" eb="5">
      <t>シメイ</t>
    </rPh>
    <phoneticPr fontId="13"/>
  </si>
  <si>
    <t>男</t>
    <rPh sb="0" eb="1">
      <t>オトコ</t>
    </rPh>
    <phoneticPr fontId="13"/>
  </si>
  <si>
    <t>女</t>
    <rPh sb="0" eb="1">
      <t>オンナ</t>
    </rPh>
    <phoneticPr fontId="1"/>
  </si>
  <si>
    <t>未就学児</t>
    <rPh sb="0" eb="4">
      <t>ミシュウガクジ</t>
    </rPh>
    <phoneticPr fontId="13"/>
  </si>
  <si>
    <t>小学生</t>
    <rPh sb="0" eb="3">
      <t>ショウガクセイ</t>
    </rPh>
    <phoneticPr fontId="13"/>
  </si>
  <si>
    <t>中学生</t>
    <rPh sb="0" eb="3">
      <t>チュウガクセイ</t>
    </rPh>
    <phoneticPr fontId="13"/>
  </si>
  <si>
    <t>高校生</t>
    <rPh sb="0" eb="3">
      <t>コウコウセイ</t>
    </rPh>
    <phoneticPr fontId="13"/>
  </si>
  <si>
    <t>大学生</t>
    <rPh sb="0" eb="3">
      <t>ダイガクセイ</t>
    </rPh>
    <phoneticPr fontId="13"/>
  </si>
  <si>
    <t>他学生</t>
    <rPh sb="0" eb="3">
      <t>タガクセイ</t>
    </rPh>
    <phoneticPr fontId="13"/>
  </si>
  <si>
    <t>勤労青少年</t>
    <rPh sb="0" eb="2">
      <t>キンロウ</t>
    </rPh>
    <rPh sb="2" eb="5">
      <t>セイショウネン</t>
    </rPh>
    <phoneticPr fontId="13"/>
  </si>
  <si>
    <t>指導者</t>
    <rPh sb="0" eb="3">
      <t>シドウシャ</t>
    </rPh>
    <phoneticPr fontId="13"/>
  </si>
  <si>
    <t>その他</t>
    <rPh sb="2" eb="3">
      <t>タ</t>
    </rPh>
    <phoneticPr fontId="13"/>
  </si>
  <si>
    <t>県内</t>
    <rPh sb="0" eb="2">
      <t>ケンナイ</t>
    </rPh>
    <phoneticPr fontId="1"/>
  </si>
  <si>
    <t>県外</t>
    <rPh sb="0" eb="2">
      <t>ケンガイ</t>
    </rPh>
    <phoneticPr fontId="1"/>
  </si>
  <si>
    <t>1日目</t>
    <rPh sb="1" eb="3">
      <t>ニチメ</t>
    </rPh>
    <phoneticPr fontId="13"/>
  </si>
  <si>
    <t>2日目</t>
    <rPh sb="1" eb="3">
      <t>カメ</t>
    </rPh>
    <phoneticPr fontId="13"/>
  </si>
  <si>
    <t>3日目</t>
    <rPh sb="1" eb="3">
      <t>カメ</t>
    </rPh>
    <phoneticPr fontId="13"/>
  </si>
  <si>
    <t>4日目</t>
    <rPh sb="1" eb="3">
      <t>カメ</t>
    </rPh>
    <phoneticPr fontId="13"/>
  </si>
  <si>
    <t>備　　　考
(留意事項)</t>
    <rPh sb="0" eb="1">
      <t>ソナエ</t>
    </rPh>
    <rPh sb="4" eb="5">
      <t>コウ</t>
    </rPh>
    <rPh sb="7" eb="9">
      <t>リュウイ</t>
    </rPh>
    <rPh sb="9" eb="11">
      <t>ジコウ</t>
    </rPh>
    <phoneticPr fontId="13"/>
  </si>
  <si>
    <t>使用者氏名が入力されており、性別や利用者区分、居住地、宿泊や日帰り記入欄が未入力や入力数が多い場合はエラーが表示されます。</t>
    <rPh sb="0" eb="3">
      <t>シヨウシャ</t>
    </rPh>
    <rPh sb="3" eb="5">
      <t>シメイ</t>
    </rPh>
    <rPh sb="6" eb="8">
      <t>ニュウリョク</t>
    </rPh>
    <rPh sb="14" eb="16">
      <t>セイベツ</t>
    </rPh>
    <rPh sb="17" eb="20">
      <t>リヨウシャ</t>
    </rPh>
    <rPh sb="20" eb="22">
      <t>クブン</t>
    </rPh>
    <rPh sb="23" eb="26">
      <t>キョジュウチ</t>
    </rPh>
    <rPh sb="27" eb="29">
      <t>シュクハク</t>
    </rPh>
    <rPh sb="30" eb="32">
      <t>ヒガエ</t>
    </rPh>
    <rPh sb="33" eb="36">
      <t>キニュウラン</t>
    </rPh>
    <rPh sb="37" eb="38">
      <t>ミ</t>
    </rPh>
    <rPh sb="38" eb="40">
      <t>ニュウリョク</t>
    </rPh>
    <rPh sb="41" eb="43">
      <t>ニュウリョク</t>
    </rPh>
    <rPh sb="43" eb="44">
      <t>スウ</t>
    </rPh>
    <rPh sb="45" eb="46">
      <t>オオ</t>
    </rPh>
    <rPh sb="47" eb="49">
      <t>バアイ</t>
    </rPh>
    <rPh sb="54" eb="56">
      <t>ヒョウジ</t>
    </rPh>
    <phoneticPr fontId="1"/>
  </si>
  <si>
    <t>列削除禁止</t>
    <rPh sb="0" eb="1">
      <t>レツ</t>
    </rPh>
    <rPh sb="1" eb="3">
      <t>サクジョ</t>
    </rPh>
    <rPh sb="3" eb="5">
      <t>キンシ</t>
    </rPh>
    <phoneticPr fontId="1"/>
  </si>
  <si>
    <t>性別</t>
    <rPh sb="0" eb="1">
      <t>セイ</t>
    </rPh>
    <rPh sb="1" eb="2">
      <t>ベツ</t>
    </rPh>
    <phoneticPr fontId="13"/>
  </si>
  <si>
    <t>カウンタ</t>
    <phoneticPr fontId="1"/>
  </si>
  <si>
    <t>日</t>
    <rPh sb="0" eb="1">
      <t>ヒ</t>
    </rPh>
    <phoneticPr fontId="13"/>
  </si>
  <si>
    <t>◎</t>
  </si>
  <si>
    <t>北毛　太郎</t>
    <rPh sb="0" eb="2">
      <t>ホクモウ</t>
    </rPh>
    <rPh sb="3" eb="5">
      <t>タロウ</t>
    </rPh>
    <phoneticPr fontId="1"/>
  </si>
  <si>
    <t>○</t>
  </si>
  <si>
    <t>△</t>
  </si>
  <si>
    <t>北毛　次郎</t>
    <rPh sb="0" eb="2">
      <t>ホクモウ</t>
    </rPh>
    <rPh sb="3" eb="5">
      <t>ジロウ</t>
    </rPh>
    <phoneticPr fontId="1"/>
  </si>
  <si>
    <t>○○　○○</t>
    <phoneticPr fontId="1"/>
  </si>
  <si>
    <t>××　××</t>
    <phoneticPr fontId="1"/>
  </si>
  <si>
    <t>　</t>
  </si>
  <si>
    <t>△</t>
    <phoneticPr fontId="1"/>
  </si>
  <si>
    <t>利用人数　計</t>
    <rPh sb="0" eb="2">
      <t>リヨウ</t>
    </rPh>
    <rPh sb="2" eb="4">
      <t>ニンズウ</t>
    </rPh>
    <rPh sb="5" eb="6">
      <t>ケイ</t>
    </rPh>
    <phoneticPr fontId="13"/>
  </si>
  <si>
    <t>うち宿泊数</t>
    <rPh sb="2" eb="4">
      <t>シュクハク</t>
    </rPh>
    <rPh sb="4" eb="5">
      <t>スウ</t>
    </rPh>
    <phoneticPr fontId="13"/>
  </si>
  <si>
    <t>行削除禁止</t>
    <rPh sb="0" eb="5">
      <t>ギョウサクジョキンシ</t>
    </rPh>
    <phoneticPr fontId="1"/>
  </si>
  <si>
    <t>◎</t>
    <phoneticPr fontId="1"/>
  </si>
  <si>
    <t>○</t>
    <phoneticPr fontId="1"/>
  </si>
  <si>
    <t>研　修　参　加　者　名　簿</t>
    <rPh sb="0" eb="1">
      <t>ケン</t>
    </rPh>
    <rPh sb="2" eb="3">
      <t>オサム</t>
    </rPh>
    <rPh sb="4" eb="5">
      <t>サン</t>
    </rPh>
    <rPh sb="6" eb="7">
      <t>カ</t>
    </rPh>
    <rPh sb="8" eb="9">
      <t>シャ</t>
    </rPh>
    <rPh sb="10" eb="11">
      <t>ナ</t>
    </rPh>
    <rPh sb="12" eb="13">
      <t>ボ</t>
    </rPh>
    <phoneticPr fontId="13"/>
  </si>
  <si>
    <t>区分</t>
    <rPh sb="0" eb="2">
      <t>クブン</t>
    </rPh>
    <phoneticPr fontId="1"/>
  </si>
  <si>
    <t>北毛青少年自然の家</t>
    <rPh sb="0" eb="2">
      <t>ホクモウ</t>
    </rPh>
    <rPh sb="2" eb="5">
      <t>セイショウネン</t>
    </rPh>
    <phoneticPr fontId="1"/>
  </si>
  <si>
    <t>ｻﾝﾓｰﾙひさご</t>
    <phoneticPr fontId="1"/>
  </si>
  <si>
    <t>／</t>
    <phoneticPr fontId="1"/>
  </si>
  <si>
    <t>確認印</t>
    <rPh sb="0" eb="2">
      <t>カクニン</t>
    </rPh>
    <rPh sb="2" eb="3">
      <t>イン</t>
    </rPh>
    <phoneticPr fontId="1"/>
  </si>
  <si>
    <t>団   体   名</t>
    <rPh sb="0" eb="1">
      <t>ダン</t>
    </rPh>
    <rPh sb="4" eb="5">
      <t>カラダ</t>
    </rPh>
    <rPh sb="8" eb="9">
      <t>メイ</t>
    </rPh>
    <phoneticPr fontId="1"/>
  </si>
  <si>
    <t>申込担当者</t>
    <rPh sb="0" eb="2">
      <t>モウシコ</t>
    </rPh>
    <rPh sb="2" eb="5">
      <t>タントウシャ</t>
    </rPh>
    <phoneticPr fontId="1"/>
  </si>
  <si>
    <t>北毛</t>
    <phoneticPr fontId="1"/>
  </si>
  <si>
    <t>住　      所</t>
    <rPh sb="0" eb="1">
      <t>ジュウ</t>
    </rPh>
    <rPh sb="8" eb="9">
      <t>ショ</t>
    </rPh>
    <phoneticPr fontId="1"/>
  </si>
  <si>
    <t>①変更</t>
    <rPh sb="1" eb="3">
      <t>ヘンコウ</t>
    </rPh>
    <phoneticPr fontId="1"/>
  </si>
  <si>
    <t>TEL 0278-24-5555</t>
    <phoneticPr fontId="1"/>
  </si>
  <si>
    <t>Ｔ   Ｅ   Ｌ</t>
    <phoneticPr fontId="1"/>
  </si>
  <si>
    <t>②変更</t>
    <rPh sb="1" eb="3">
      <t>ヘンコウ</t>
    </rPh>
    <phoneticPr fontId="1"/>
  </si>
  <si>
    <t>FAX 0278-24-5556</t>
    <phoneticPr fontId="1"/>
  </si>
  <si>
    <t xml:space="preserve">Ｆ   Ａ  Ｘ </t>
    <phoneticPr fontId="1"/>
  </si>
  <si>
    <t>月</t>
    <rPh sb="0" eb="1">
      <t>ツキ</t>
    </rPh>
    <phoneticPr fontId="1"/>
  </si>
  <si>
    <t>日</t>
    <rPh sb="0" eb="1">
      <t>ヒ</t>
    </rPh>
    <phoneticPr fontId="1"/>
  </si>
  <si>
    <t>朝　食</t>
    <rPh sb="0" eb="1">
      <t>アサ</t>
    </rPh>
    <rPh sb="2" eb="3">
      <t>ショク</t>
    </rPh>
    <phoneticPr fontId="1"/>
  </si>
  <si>
    <t>夕　食</t>
    <rPh sb="0" eb="1">
      <t>ユウ</t>
    </rPh>
    <rPh sb="2" eb="3">
      <t>ショク</t>
    </rPh>
    <phoneticPr fontId="1"/>
  </si>
  <si>
    <t>中学生以上</t>
    <rPh sb="0" eb="3">
      <t>チュウガクセイ</t>
    </rPh>
    <rPh sb="3" eb="5">
      <t>イジョウ</t>
    </rPh>
    <phoneticPr fontId="1"/>
  </si>
  <si>
    <t>合　計</t>
    <rPh sb="0" eb="1">
      <t>ゴウ</t>
    </rPh>
    <rPh sb="2" eb="3">
      <t>ケイ</t>
    </rPh>
    <phoneticPr fontId="1"/>
  </si>
  <si>
    <t>時</t>
    <rPh sb="0" eb="1">
      <t>ジ</t>
    </rPh>
    <phoneticPr fontId="1"/>
  </si>
  <si>
    <t>分</t>
    <rPh sb="0" eb="1">
      <t>フン</t>
    </rPh>
    <phoneticPr fontId="1"/>
  </si>
  <si>
    <t>□</t>
    <phoneticPr fontId="1"/>
  </si>
  <si>
    <t>人</t>
    <rPh sb="0" eb="1">
      <t>ニン</t>
    </rPh>
    <phoneticPr fontId="1"/>
  </si>
  <si>
    <t>×</t>
    <phoneticPr fontId="1"/>
  </si>
  <si>
    <t>班</t>
    <rPh sb="0" eb="1">
      <t>ハン</t>
    </rPh>
    <phoneticPr fontId="1"/>
  </si>
  <si>
    <t>□</t>
  </si>
  <si>
    <t>人分</t>
    <rPh sb="0" eb="1">
      <t>ニン</t>
    </rPh>
    <rPh sb="1" eb="2">
      <t>ブン</t>
    </rPh>
    <phoneticPr fontId="1"/>
  </si>
  <si>
    <t>☑</t>
    <phoneticPr fontId="1"/>
  </si>
  <si>
    <t>小学生以下</t>
    <rPh sb="0" eb="3">
      <t>ショウガクセイ</t>
    </rPh>
    <rPh sb="3" eb="5">
      <t>イカ</t>
    </rPh>
    <phoneticPr fontId="1"/>
  </si>
  <si>
    <t>AまたはB</t>
    <phoneticPr fontId="1"/>
  </si>
  <si>
    <t>お茶（ペットボトル５００ｍｌ）</t>
    <rPh sb="1" eb="2">
      <t>チャ</t>
    </rPh>
    <phoneticPr fontId="1"/>
  </si>
  <si>
    <t>100円／本</t>
    <rPh sb="3" eb="4">
      <t>エン</t>
    </rPh>
    <rPh sb="5" eb="6">
      <t>ホン</t>
    </rPh>
    <phoneticPr fontId="1"/>
  </si>
  <si>
    <t>スポーツドリンク（ペットボトル500ｍｌ）</t>
    <phoneticPr fontId="1"/>
  </si>
  <si>
    <t>120円／本</t>
    <rPh sb="3" eb="4">
      <t>エン</t>
    </rPh>
    <rPh sb="5" eb="6">
      <t>ホン</t>
    </rPh>
    <phoneticPr fontId="1"/>
  </si>
  <si>
    <t>※上記のメニュー以外の注文を希望の場合は相談に応じます。</t>
    <rPh sb="1" eb="3">
      <t>ジョウキ</t>
    </rPh>
    <rPh sb="8" eb="10">
      <t>イガイ</t>
    </rPh>
    <rPh sb="11" eb="13">
      <t>チュウモン</t>
    </rPh>
    <rPh sb="14" eb="16">
      <t>キボウ</t>
    </rPh>
    <rPh sb="17" eb="19">
      <t>バアイ</t>
    </rPh>
    <rPh sb="20" eb="22">
      <t>ソウダン</t>
    </rPh>
    <rPh sb="23" eb="24">
      <t>オウ</t>
    </rPh>
    <phoneticPr fontId="1"/>
  </si>
  <si>
    <t>大盛りなし</t>
    <rPh sb="0" eb="2">
      <t>オオモ</t>
    </rPh>
    <phoneticPr fontId="1"/>
  </si>
  <si>
    <t>大盛り５０ｇ増を希望</t>
    <rPh sb="0" eb="2">
      <t>オオモ</t>
    </rPh>
    <rPh sb="6" eb="7">
      <t>ゾウ</t>
    </rPh>
    <rPh sb="8" eb="10">
      <t>キボウ</t>
    </rPh>
    <phoneticPr fontId="1"/>
  </si>
  <si>
    <t>大盛り１００ｇ増を希望</t>
    <rPh sb="0" eb="2">
      <t>オオモ</t>
    </rPh>
    <rPh sb="7" eb="8">
      <t>ゾウ</t>
    </rPh>
    <rPh sb="9" eb="11">
      <t>キボウ</t>
    </rPh>
    <phoneticPr fontId="1"/>
  </si>
  <si>
    <t>グレープ</t>
    <phoneticPr fontId="1"/>
  </si>
  <si>
    <t>おにぎり</t>
    <phoneticPr fontId="1"/>
  </si>
  <si>
    <t>郵便番号</t>
    <rPh sb="0" eb="4">
      <t>ユウビンバンゴウ</t>
    </rPh>
    <phoneticPr fontId="1"/>
  </si>
  <si>
    <r>
      <t xml:space="preserve">■各日の宿泊者・日帰り者が分かるようにチェックをして ください。
</t>
    </r>
    <r>
      <rPr>
        <sz val="8"/>
        <color rgb="FFFF0000"/>
        <rFont val="ＭＳ Ｐゴシック"/>
        <family val="3"/>
        <charset val="128"/>
      </rPr>
      <t xml:space="preserve"> 宿泊する人…○ ・退所する人・日帰りの人…△ </t>
    </r>
    <rPh sb="8" eb="10">
      <t>ヒガエ</t>
    </rPh>
    <rPh sb="11" eb="12">
      <t>シャ</t>
    </rPh>
    <rPh sb="43" eb="45">
      <t>タイショ</t>
    </rPh>
    <rPh sb="47" eb="48">
      <t>ヒト</t>
    </rPh>
    <rPh sb="49" eb="51">
      <t>ヒガエ</t>
    </rPh>
    <rPh sb="53" eb="54">
      <t>ヒト</t>
    </rPh>
    <phoneticPr fontId="13"/>
  </si>
  <si>
    <t>(作業開始時刻）</t>
    <rPh sb="1" eb="7">
      <t>サギョウカイシジコク</t>
    </rPh>
    <phoneticPr fontId="1"/>
  </si>
  <si>
    <r>
      <rPr>
        <b/>
        <sz val="22"/>
        <rFont val="HG丸ｺﾞｼｯｸM-PRO"/>
        <family val="3"/>
        <charset val="128"/>
      </rPr>
      <t>食　事　申　込　書</t>
    </r>
    <r>
      <rPr>
        <sz val="22"/>
        <rFont val="HGP明朝E"/>
        <family val="1"/>
        <charset val="128"/>
      </rPr>
      <t xml:space="preserve"> 
</t>
    </r>
    <r>
      <rPr>
        <sz val="11"/>
        <rFont val="HG丸ｺﾞｼｯｸM-PRO"/>
        <family val="3"/>
        <charset val="128"/>
      </rPr>
      <t>（</t>
    </r>
    <r>
      <rPr>
        <sz val="11"/>
        <rFont val="HGP明朝E"/>
        <family val="1"/>
        <charset val="128"/>
      </rPr>
      <t xml:space="preserve"> </t>
    </r>
    <r>
      <rPr>
        <sz val="11"/>
        <rFont val="HG丸ｺﾞｼｯｸM-PRO"/>
        <family val="3"/>
        <charset val="128"/>
      </rPr>
      <t>1 ヶ 月 前 ま で に 提 出 ）</t>
    </r>
    <rPh sb="17" eb="18">
      <t>ツキ</t>
    </rPh>
    <rPh sb="19" eb="20">
      <t>マエ</t>
    </rPh>
    <rPh sb="27" eb="28">
      <t>ツツミ</t>
    </rPh>
    <rPh sb="29" eb="30">
      <t>デ</t>
    </rPh>
    <phoneticPr fontId="1"/>
  </si>
  <si>
    <t>ｷｬﾝﾌﾟﾌｧｲﾔｰ</t>
    <phoneticPr fontId="1"/>
  </si>
  <si>
    <t>生活時間例</t>
    <rPh sb="0" eb="2">
      <t>セイカツ</t>
    </rPh>
    <rPh sb="2" eb="4">
      <t>ジカン</t>
    </rPh>
    <rPh sb="4" eb="5">
      <t>レイ</t>
    </rPh>
    <phoneticPr fontId="1"/>
  </si>
  <si>
    <t>日</t>
    <rPh sb="0" eb="1">
      <t>ニチ</t>
    </rPh>
    <phoneticPr fontId="1"/>
  </si>
  <si>
    <t>フ　リ　ガ　ナ</t>
    <phoneticPr fontId="1"/>
  </si>
  <si>
    <t>利用
目的</t>
    <rPh sb="0" eb="2">
      <t>リヨウ</t>
    </rPh>
    <rPh sb="3" eb="5">
      <t>モクテキ</t>
    </rPh>
    <phoneticPr fontId="1"/>
  </si>
  <si>
    <t>～</t>
    <phoneticPr fontId="1"/>
  </si>
  <si>
    <t>泊</t>
    <rPh sb="0" eb="1">
      <t>ハク</t>
    </rPh>
    <phoneticPr fontId="1"/>
  </si>
  <si>
    <t>時頃</t>
    <rPh sb="0" eb="2">
      <t>ジゴロ</t>
    </rPh>
    <phoneticPr fontId="1"/>
  </si>
  <si>
    <t>人　数</t>
    <rPh sb="0" eb="1">
      <t>ヒト</t>
    </rPh>
    <rPh sb="2" eb="3">
      <t>スウ</t>
    </rPh>
    <phoneticPr fontId="1"/>
  </si>
  <si>
    <t>大人</t>
    <rPh sb="0" eb="2">
      <t>オトナ</t>
    </rPh>
    <phoneticPr fontId="1"/>
  </si>
  <si>
    <t>男性</t>
    <rPh sb="0" eb="2">
      <t>ダンセイ</t>
    </rPh>
    <phoneticPr fontId="1"/>
  </si>
  <si>
    <t>子ども</t>
    <rPh sb="0" eb="1">
      <t>コ</t>
    </rPh>
    <phoneticPr fontId="1"/>
  </si>
  <si>
    <t>男子</t>
    <rPh sb="0" eb="2">
      <t>ダンシ</t>
    </rPh>
    <phoneticPr fontId="1"/>
  </si>
  <si>
    <t>合計</t>
    <rPh sb="0" eb="2">
      <t>ゴウケイ</t>
    </rPh>
    <phoneticPr fontId="1"/>
  </si>
  <si>
    <t>女性</t>
    <rPh sb="0" eb="2">
      <t>ジョセイ</t>
    </rPh>
    <phoneticPr fontId="1"/>
  </si>
  <si>
    <t>女子</t>
    <rPh sb="0" eb="2">
      <t>ジョシ</t>
    </rPh>
    <phoneticPr fontId="1"/>
  </si>
  <si>
    <t>住　　所</t>
    <rPh sb="0" eb="1">
      <t>ジュウ</t>
    </rPh>
    <rPh sb="3" eb="4">
      <t>ショ</t>
    </rPh>
    <phoneticPr fontId="1"/>
  </si>
  <si>
    <t>携帯番号</t>
    <rPh sb="0" eb="2">
      <t>ケイタイ</t>
    </rPh>
    <rPh sb="2" eb="4">
      <t>バンゴウ</t>
    </rPh>
    <phoneticPr fontId="1"/>
  </si>
  <si>
    <t>プログラム</t>
    <phoneticPr fontId="1"/>
  </si>
  <si>
    <t>希　望　す　る　活　動</t>
    <rPh sb="0" eb="1">
      <t>マレ</t>
    </rPh>
    <rPh sb="2" eb="3">
      <t>ノゾミ</t>
    </rPh>
    <rPh sb="8" eb="9">
      <t>カツ</t>
    </rPh>
    <rPh sb="10" eb="11">
      <t>ドウ</t>
    </rPh>
    <phoneticPr fontId="1"/>
  </si>
  <si>
    <t>雨天時</t>
    <rPh sb="0" eb="3">
      <t>ウテンジ</t>
    </rPh>
    <phoneticPr fontId="1"/>
  </si>
  <si>
    <t>１日目</t>
    <rPh sb="1" eb="3">
      <t>ニチメ</t>
    </rPh>
    <phoneticPr fontId="1"/>
  </si>
  <si>
    <t>ＡＭ</t>
    <phoneticPr fontId="1"/>
  </si>
  <si>
    <t>ＰＭ</t>
    <phoneticPr fontId="1"/>
  </si>
  <si>
    <t>２日目</t>
    <rPh sb="1" eb="3">
      <t>カメ</t>
    </rPh>
    <phoneticPr fontId="1"/>
  </si>
  <si>
    <t>朝</t>
    <rPh sb="0" eb="1">
      <t>アサ</t>
    </rPh>
    <phoneticPr fontId="1"/>
  </si>
  <si>
    <t>３日目</t>
    <rPh sb="1" eb="3">
      <t>カメ</t>
    </rPh>
    <phoneticPr fontId="1"/>
  </si>
  <si>
    <t>希望活動場所</t>
    <rPh sb="0" eb="2">
      <t>キボウ</t>
    </rPh>
    <rPh sb="2" eb="4">
      <t>カツドウ</t>
    </rPh>
    <rPh sb="4" eb="6">
      <t>バショ</t>
    </rPh>
    <phoneticPr fontId="1"/>
  </si>
  <si>
    <t>１研</t>
    <rPh sb="1" eb="2">
      <t>ケン</t>
    </rPh>
    <phoneticPr fontId="1"/>
  </si>
  <si>
    <t>２研</t>
    <rPh sb="1" eb="2">
      <t>ケン</t>
    </rPh>
    <phoneticPr fontId="1"/>
  </si>
  <si>
    <t>炊飯棟</t>
    <rPh sb="0" eb="3">
      <t>スイハントウ</t>
    </rPh>
    <phoneticPr fontId="1"/>
  </si>
  <si>
    <t>営火場</t>
    <rPh sb="0" eb="2">
      <t>エイカ</t>
    </rPh>
    <rPh sb="2" eb="3">
      <t>ジョウ</t>
    </rPh>
    <phoneticPr fontId="1"/>
  </si>
  <si>
    <t>その他</t>
    <rPh sb="2" eb="3">
      <t>タ</t>
    </rPh>
    <phoneticPr fontId="1"/>
  </si>
  <si>
    <t>希望…○、雨天時…雨
利用不可…×</t>
    <rPh sb="11" eb="13">
      <t>リヨウ</t>
    </rPh>
    <phoneticPr fontId="1"/>
  </si>
  <si>
    <t>所長</t>
    <rPh sb="0" eb="2">
      <t>ショチョウ</t>
    </rPh>
    <phoneticPr fontId="1"/>
  </si>
  <si>
    <t>群馬県立北毛青少年自然の家　</t>
    <rPh sb="0" eb="4">
      <t>グンマケンリツ</t>
    </rPh>
    <rPh sb="4" eb="6">
      <t>ホクモウ</t>
    </rPh>
    <rPh sb="6" eb="9">
      <t>セイショウネン</t>
    </rPh>
    <rPh sb="9" eb="11">
      <t>シゼン</t>
    </rPh>
    <rPh sb="12" eb="13">
      <t>イエ</t>
    </rPh>
    <phoneticPr fontId="1"/>
  </si>
  <si>
    <t>利用申込受付票</t>
    <phoneticPr fontId="1"/>
  </si>
  <si>
    <t>入所希望日</t>
    <rPh sb="0" eb="2">
      <t>ニュウショ</t>
    </rPh>
    <rPh sb="2" eb="5">
      <t>キボウビ</t>
    </rPh>
    <phoneticPr fontId="1"/>
  </si>
  <si>
    <t>指導係</t>
    <rPh sb="0" eb="3">
      <t>シドウカカリ</t>
    </rPh>
    <phoneticPr fontId="1"/>
  </si>
  <si>
    <t>管理係</t>
    <rPh sb="0" eb="3">
      <t>カンリカカリ</t>
    </rPh>
    <phoneticPr fontId="1"/>
  </si>
  <si>
    <t>※所内
使用欄</t>
    <rPh sb="1" eb="3">
      <t>ショナイ</t>
    </rPh>
    <rPh sb="4" eb="7">
      <t>シヨウラン</t>
    </rPh>
    <phoneticPr fontId="1"/>
  </si>
  <si>
    <t>受付日</t>
    <rPh sb="0" eb="2">
      <t>ウケツケ</t>
    </rPh>
    <rPh sb="2" eb="3">
      <t>ヒ</t>
    </rPh>
    <phoneticPr fontId="1"/>
  </si>
  <si>
    <t>代表
引率</t>
    <rPh sb="0" eb="2">
      <t>ダイヒョウ</t>
    </rPh>
    <rPh sb="3" eb="5">
      <t>インソツ</t>
    </rPh>
    <phoneticPr fontId="13"/>
  </si>
  <si>
    <t>使用施設と昼・夜をそれぞれにチェックをしてください。</t>
    <rPh sb="0" eb="4">
      <t>シヨウシセツ</t>
    </rPh>
    <rPh sb="5" eb="6">
      <t>ヒル</t>
    </rPh>
    <rPh sb="7" eb="8">
      <t>ヤ</t>
    </rPh>
    <phoneticPr fontId="1"/>
  </si>
  <si>
    <t>５号室（3）</t>
    <rPh sb="1" eb="3">
      <t>ゴウシツ</t>
    </rPh>
    <phoneticPr fontId="1"/>
  </si>
  <si>
    <t>※使用人員欄と備考欄（黄色）を入力します。</t>
    <rPh sb="1" eb="3">
      <t>シヨウ</t>
    </rPh>
    <rPh sb="3" eb="5">
      <t>ジンイン</t>
    </rPh>
    <rPh sb="5" eb="6">
      <t>ラン</t>
    </rPh>
    <rPh sb="7" eb="10">
      <t>ビコウラン</t>
    </rPh>
    <rPh sb="11" eb="13">
      <t>キイロ</t>
    </rPh>
    <rPh sb="15" eb="17">
      <t>ニュウリョク</t>
    </rPh>
    <phoneticPr fontId="1"/>
  </si>
  <si>
    <t>退所</t>
    <rPh sb="0" eb="2">
      <t>タイショ</t>
    </rPh>
    <phoneticPr fontId="1"/>
  </si>
  <si>
    <t>弊所使用欄</t>
    <rPh sb="0" eb="2">
      <t>ヘイショ</t>
    </rPh>
    <rPh sb="2" eb="5">
      <t>シヨウラン</t>
    </rPh>
    <phoneticPr fontId="1"/>
  </si>
  <si>
    <t>弊所使用欄</t>
    <rPh sb="0" eb="2">
      <t>ヘイショ</t>
    </rPh>
    <rPh sb="2" eb="5">
      <t>シヨウラン</t>
    </rPh>
    <phoneticPr fontId="1"/>
  </si>
  <si>
    <t>支払い</t>
    <rPh sb="0" eb="2">
      <t>シハラ</t>
    </rPh>
    <phoneticPr fontId="1"/>
  </si>
  <si>
    <t>退所点検</t>
    <rPh sb="0" eb="4">
      <t>タイショテンケン</t>
    </rPh>
    <phoneticPr fontId="1"/>
  </si>
  <si>
    <t>星空観察</t>
    <rPh sb="0" eb="2">
      <t>ホシゾラ</t>
    </rPh>
    <rPh sb="2" eb="4">
      <t>カンサツ</t>
    </rPh>
    <phoneticPr fontId="1"/>
  </si>
  <si>
    <t>ｷｬﾝﾌﾟﾌｧｲﾔｰ
安全指導</t>
    <rPh sb="11" eb="15">
      <t>アンゼンシドウ</t>
    </rPh>
    <phoneticPr fontId="1"/>
  </si>
  <si>
    <t>担当者氏名</t>
    <rPh sb="0" eb="3">
      <t>タントウシャ</t>
    </rPh>
    <rPh sb="3" eb="5">
      <t>シメイ</t>
    </rPh>
    <phoneticPr fontId="1"/>
  </si>
  <si>
    <t>日帰り人数入力</t>
    <rPh sb="0" eb="2">
      <t>ヒガエ</t>
    </rPh>
    <rPh sb="3" eb="5">
      <t>ニンズウ</t>
    </rPh>
    <rPh sb="5" eb="7">
      <t>ニュウリョク</t>
    </rPh>
    <phoneticPr fontId="1"/>
  </si>
  <si>
    <t>入所受付</t>
    <rPh sb="0" eb="2">
      <t>ニュウショ</t>
    </rPh>
    <rPh sb="2" eb="4">
      <t>ウケツケ</t>
    </rPh>
    <phoneticPr fontId="1"/>
  </si>
  <si>
    <t>使用居室【男子,引率,保健室】</t>
    <rPh sb="0" eb="2">
      <t>シヨウ</t>
    </rPh>
    <rPh sb="2" eb="4">
      <t>キョシツ</t>
    </rPh>
    <rPh sb="5" eb="7">
      <t>ダンシ</t>
    </rPh>
    <rPh sb="8" eb="10">
      <t>インソツ</t>
    </rPh>
    <rPh sb="11" eb="14">
      <t>ホケンシツ</t>
    </rPh>
    <phoneticPr fontId="1"/>
  </si>
  <si>
    <t>使用居室【女子,引率,保健室】</t>
    <rPh sb="0" eb="2">
      <t>シヨウ</t>
    </rPh>
    <rPh sb="2" eb="4">
      <t>キョシツ</t>
    </rPh>
    <rPh sb="5" eb="7">
      <t>ジョシ</t>
    </rPh>
    <rPh sb="8" eb="10">
      <t>インソツ</t>
    </rPh>
    <rPh sb="11" eb="14">
      <t>ホケンシツ</t>
    </rPh>
    <phoneticPr fontId="1"/>
  </si>
  <si>
    <t>※弊所使用欄</t>
    <rPh sb="1" eb="3">
      <t>ヘイショ</t>
    </rPh>
    <rPh sb="3" eb="6">
      <t>シヨウラン</t>
    </rPh>
    <phoneticPr fontId="1"/>
  </si>
  <si>
    <t>係員①</t>
    <rPh sb="0" eb="2">
      <t>カカリイン</t>
    </rPh>
    <phoneticPr fontId="1"/>
  </si>
  <si>
    <t>係員②</t>
    <rPh sb="0" eb="2">
      <t>カカリイン</t>
    </rPh>
    <phoneticPr fontId="1"/>
  </si>
  <si>
    <t>ｳｫｰｸﾗﾘｰ</t>
    <phoneticPr fontId="1"/>
  </si>
  <si>
    <t>B棟男子3回転</t>
    <rPh sb="1" eb="2">
      <t>トウ</t>
    </rPh>
    <rPh sb="2" eb="4">
      <t>ダンシ</t>
    </rPh>
    <rPh sb="5" eb="7">
      <t>カイテン</t>
    </rPh>
    <phoneticPr fontId="1"/>
  </si>
  <si>
    <t>A棟女子2回転</t>
    <rPh sb="1" eb="2">
      <t>トウ</t>
    </rPh>
    <rPh sb="2" eb="4">
      <t>ジョシ</t>
    </rPh>
    <rPh sb="5" eb="7">
      <t>カイテン</t>
    </rPh>
    <phoneticPr fontId="1"/>
  </si>
  <si>
    <t>ｶﾚｰづくり</t>
    <phoneticPr fontId="1"/>
  </si>
  <si>
    <t>ﾌﾞｰﾒﾗﾝ</t>
    <phoneticPr fontId="1"/>
  </si>
  <si>
    <t>木工ｸﾗﾌﾄ</t>
    <rPh sb="0" eb="2">
      <t>モッコウ</t>
    </rPh>
    <phoneticPr fontId="1"/>
  </si>
  <si>
    <t>モウチャン</t>
    <phoneticPr fontId="1"/>
  </si>
  <si>
    <t>担当者氏名</t>
    <rPh sb="0" eb="3">
      <t>タントウシャ</t>
    </rPh>
    <rPh sb="3" eb="5">
      <t>シメイ</t>
    </rPh>
    <phoneticPr fontId="13"/>
  </si>
  <si>
    <t>〒</t>
    <phoneticPr fontId="1"/>
  </si>
  <si>
    <t>その他要望等入力　</t>
    <rPh sb="2" eb="3">
      <t>タ</t>
    </rPh>
    <rPh sb="3" eb="5">
      <t>ヨウボウ</t>
    </rPh>
    <rPh sb="5" eb="6">
      <t>トウ</t>
    </rPh>
    <rPh sb="6" eb="8">
      <t>ニュウリョク</t>
    </rPh>
    <phoneticPr fontId="1"/>
  </si>
  <si>
    <t>受付者</t>
    <rPh sb="0" eb="3">
      <t>ウケツケシャ</t>
    </rPh>
    <phoneticPr fontId="1"/>
  </si>
  <si>
    <t>利用形態</t>
    <rPh sb="0" eb="4">
      <t>リヨウケイタイ</t>
    </rPh>
    <phoneticPr fontId="1"/>
  </si>
  <si>
    <r>
      <rPr>
        <b/>
        <sz val="12"/>
        <color rgb="FFFF0000"/>
        <rFont val="HG丸ｺﾞｼｯｸM-PRO"/>
        <family val="3"/>
        <charset val="128"/>
      </rPr>
      <t>黄色欄を入力。</t>
    </r>
    <r>
      <rPr>
        <b/>
        <sz val="12"/>
        <color rgb="FF0070C0"/>
        <rFont val="HG丸ｺﾞｼｯｸM-PRO"/>
        <family val="3"/>
        <charset val="128"/>
      </rPr>
      <t>水色欄は選択。</t>
    </r>
    <rPh sb="0" eb="2">
      <t>キイロ</t>
    </rPh>
    <rPh sb="2" eb="3">
      <t>ラン</t>
    </rPh>
    <rPh sb="4" eb="6">
      <t>ニュウリョク</t>
    </rPh>
    <rPh sb="7" eb="9">
      <t>ミズイロ</t>
    </rPh>
    <rPh sb="9" eb="10">
      <t>ラン</t>
    </rPh>
    <rPh sb="11" eb="13">
      <t>センタク</t>
    </rPh>
    <phoneticPr fontId="1"/>
  </si>
  <si>
    <t>本所からの伝達事項</t>
    <phoneticPr fontId="1"/>
  </si>
  <si>
    <t xml:space="preserve">・プログラムの制限(プログラムに記入）
</t>
    <phoneticPr fontId="1"/>
  </si>
  <si>
    <t xml:space="preserve">・活動場所の制限（希望活動場所に記入）
</t>
    <phoneticPr fontId="1"/>
  </si>
  <si>
    <t>・宿泊場所の制限（宿泊希望に記入）
　　</t>
    <phoneticPr fontId="1"/>
  </si>
  <si>
    <t>宿泊希望場所</t>
    <rPh sb="0" eb="2">
      <t>シュクハク</t>
    </rPh>
    <rPh sb="2" eb="4">
      <t>キボウ</t>
    </rPh>
    <rPh sb="4" eb="6">
      <t>バショ</t>
    </rPh>
    <phoneticPr fontId="1"/>
  </si>
  <si>
    <t>　A棟全,A棟１Ｆ,A棟２Ｆ,B棟,どちらでも可,ｷｬﾝﾌﾟ場,Aｻｲﾄ,Bｻｲﾄ,Cｻｲﾄ,Dｻｲﾄ</t>
    <rPh sb="2" eb="3">
      <t>トウ</t>
    </rPh>
    <rPh sb="3" eb="4">
      <t>ゼン</t>
    </rPh>
    <rPh sb="6" eb="7">
      <t>トウ</t>
    </rPh>
    <rPh sb="11" eb="12">
      <t>トウ</t>
    </rPh>
    <rPh sb="16" eb="17">
      <t>トウ</t>
    </rPh>
    <rPh sb="23" eb="24">
      <t>カ</t>
    </rPh>
    <rPh sb="30" eb="31">
      <t>ジョウ</t>
    </rPh>
    <phoneticPr fontId="1"/>
  </si>
  <si>
    <t>A棟全</t>
    <rPh sb="1" eb="2">
      <t>トウ</t>
    </rPh>
    <rPh sb="2" eb="3">
      <t>ゼン</t>
    </rPh>
    <phoneticPr fontId="1"/>
  </si>
  <si>
    <t>A棟1F</t>
    <rPh sb="1" eb="2">
      <t>トウ</t>
    </rPh>
    <phoneticPr fontId="1"/>
  </si>
  <si>
    <t xml:space="preserve">A棟2F  </t>
    <rPh sb="1" eb="2">
      <t>トウ</t>
    </rPh>
    <phoneticPr fontId="1"/>
  </si>
  <si>
    <t>B棟</t>
    <rPh sb="1" eb="2">
      <t>トウ</t>
    </rPh>
    <phoneticPr fontId="1"/>
  </si>
  <si>
    <t>どちらでも可</t>
    <rPh sb="5" eb="6">
      <t>カ</t>
    </rPh>
    <phoneticPr fontId="1"/>
  </si>
  <si>
    <t>ｷｬﾝﾌﾟ場</t>
    <rPh sb="5" eb="6">
      <t>ジョウ</t>
    </rPh>
    <phoneticPr fontId="1"/>
  </si>
  <si>
    <t>Aｻｲﾄ</t>
    <phoneticPr fontId="1"/>
  </si>
  <si>
    <t>Bｻｲﾄ</t>
    <phoneticPr fontId="1"/>
  </si>
  <si>
    <t>Cｻｲﾄ</t>
    <phoneticPr fontId="1"/>
  </si>
  <si>
    <t>Dｻｲﾄ</t>
    <phoneticPr fontId="1"/>
  </si>
  <si>
    <t>その他</t>
    <rPh sb="2" eb="3">
      <t>タ</t>
    </rPh>
    <phoneticPr fontId="1"/>
  </si>
  <si>
    <t>使用形態</t>
    <rPh sb="0" eb="2">
      <t>シヨウ</t>
    </rPh>
    <rPh sb="2" eb="4">
      <t>ケイタイ</t>
    </rPh>
    <phoneticPr fontId="1"/>
  </si>
  <si>
    <t>北毛青少年自然の家備品等　借用・購入申請書</t>
    <rPh sb="0" eb="7">
      <t>ホクモウセイショウネンシゼン</t>
    </rPh>
    <rPh sb="8" eb="9">
      <t>イエ</t>
    </rPh>
    <rPh sb="9" eb="11">
      <t>ビヒン</t>
    </rPh>
    <rPh sb="11" eb="12">
      <t>トウ</t>
    </rPh>
    <rPh sb="13" eb="15">
      <t>シャクヨウ</t>
    </rPh>
    <rPh sb="16" eb="18">
      <t>コウニュウ</t>
    </rPh>
    <rPh sb="18" eb="21">
      <t>シンセイショ</t>
    </rPh>
    <phoneticPr fontId="13"/>
  </si>
  <si>
    <t>申請日</t>
    <rPh sb="0" eb="3">
      <t>シンセイビ</t>
    </rPh>
    <phoneticPr fontId="13"/>
  </si>
  <si>
    <t>団体名</t>
    <phoneticPr fontId="13"/>
  </si>
  <si>
    <t/>
  </si>
  <si>
    <t>担当者氏名</t>
    <rPh sb="3" eb="5">
      <t>シメイ</t>
    </rPh>
    <phoneticPr fontId="13"/>
  </si>
  <si>
    <t>メールアドレス</t>
    <phoneticPr fontId="13"/>
  </si>
  <si>
    <t>担当者ＴＥＬ</t>
    <rPh sb="0" eb="3">
      <t>タントウシャ</t>
    </rPh>
    <phoneticPr fontId="13"/>
  </si>
  <si>
    <t>NO.</t>
    <phoneticPr fontId="13"/>
  </si>
  <si>
    <t>数量　/保有数</t>
    <rPh sb="4" eb="7">
      <t>ホユウスウ</t>
    </rPh>
    <phoneticPr fontId="13"/>
  </si>
  <si>
    <t>返却</t>
    <rPh sb="0" eb="2">
      <t>ヘンキャク</t>
    </rPh>
    <phoneticPr fontId="13"/>
  </si>
  <si>
    <t>ドラム缶風呂</t>
    <rPh sb="4" eb="6">
      <t>フロ</t>
    </rPh>
    <phoneticPr fontId="13"/>
  </si>
  <si>
    <t>OK /　NG</t>
    <phoneticPr fontId="13"/>
  </si>
  <si>
    <t>ドラム缶ＢＢＱコンロ</t>
    <phoneticPr fontId="13"/>
  </si>
  <si>
    <t>鉄　板</t>
    <phoneticPr fontId="13"/>
  </si>
  <si>
    <t>ま　き</t>
    <phoneticPr fontId="13"/>
  </si>
  <si>
    <t>束</t>
    <rPh sb="0" eb="1">
      <t>タバ</t>
    </rPh>
    <phoneticPr fontId="13"/>
  </si>
  <si>
    <t>炭</t>
    <rPh sb="0" eb="1">
      <t>スミ</t>
    </rPh>
    <phoneticPr fontId="13"/>
  </si>
  <si>
    <t>ｋｇ</t>
    <phoneticPr fontId="13"/>
  </si>
  <si>
    <t>有料300円/kg</t>
    <rPh sb="5" eb="6">
      <t>エン</t>
    </rPh>
    <phoneticPr fontId="13"/>
  </si>
  <si>
    <t>な　た</t>
    <phoneticPr fontId="13"/>
  </si>
  <si>
    <t>菜　箸</t>
    <phoneticPr fontId="13"/>
  </si>
  <si>
    <t>おたま</t>
    <phoneticPr fontId="13"/>
  </si>
  <si>
    <t>使用日時　入所日</t>
    <rPh sb="0" eb="2">
      <t>シヨウ</t>
    </rPh>
    <rPh sb="2" eb="4">
      <t>ニチジ</t>
    </rPh>
    <rPh sb="5" eb="7">
      <t>ニュウショ</t>
    </rPh>
    <rPh sb="7" eb="8">
      <t>ビ</t>
    </rPh>
    <phoneticPr fontId="1"/>
  </si>
  <si>
    <t>　　　　　　　退所日</t>
    <rPh sb="7" eb="9">
      <t>タイショ</t>
    </rPh>
    <rPh sb="9" eb="10">
      <t>ビ</t>
    </rPh>
    <phoneticPr fontId="1"/>
  </si>
  <si>
    <t>入所式.ｵﾘｴﾝﾃｰｼｮﾝ</t>
    <rPh sb="0" eb="3">
      <t>ニュウショシキ</t>
    </rPh>
    <phoneticPr fontId="1"/>
  </si>
  <si>
    <t>　研修プログラム</t>
    <rPh sb="1" eb="2">
      <t>ケン</t>
    </rPh>
    <rPh sb="2" eb="3">
      <t>オサム</t>
    </rPh>
    <phoneticPr fontId="1"/>
  </si>
  <si>
    <r>
      <t xml:space="preserve">■各日の宿泊者・日帰り者が分かるように入力
</t>
    </r>
    <r>
      <rPr>
        <sz val="8"/>
        <color rgb="FFFF0000"/>
        <rFont val="ＭＳ Ｐゴシック"/>
        <family val="3"/>
        <charset val="128"/>
      </rPr>
      <t xml:space="preserve"> 宿泊する人…○ ・退所する人・日帰りの人…△ </t>
    </r>
    <rPh sb="8" eb="10">
      <t>ヒガエ</t>
    </rPh>
    <rPh sb="11" eb="12">
      <t>シャ</t>
    </rPh>
    <rPh sb="19" eb="21">
      <t>ニュウリョク</t>
    </rPh>
    <rPh sb="32" eb="34">
      <t>タイショ</t>
    </rPh>
    <rPh sb="36" eb="37">
      <t>ヒト</t>
    </rPh>
    <rPh sb="38" eb="40">
      <t>ヒガエ</t>
    </rPh>
    <rPh sb="42" eb="43">
      <t>ヒト</t>
    </rPh>
    <phoneticPr fontId="13"/>
  </si>
  <si>
    <t>ＬｏＧｏフォームにて</t>
    <phoneticPr fontId="1"/>
  </si>
  <si>
    <t>ｻﾝﾓｰﾙ
ひさご</t>
    <phoneticPr fontId="1"/>
  </si>
  <si>
    <t>初回申込</t>
    <rPh sb="0" eb="2">
      <t>ショカイ</t>
    </rPh>
    <rPh sb="2" eb="4">
      <t>モウシコミ</t>
    </rPh>
    <phoneticPr fontId="1"/>
  </si>
  <si>
    <t>朝　食
基本7:30</t>
    <rPh sb="0" eb="1">
      <t>アサ</t>
    </rPh>
    <rPh sb="2" eb="3">
      <t>ショク</t>
    </rPh>
    <rPh sb="4" eb="6">
      <t>キホン</t>
    </rPh>
    <phoneticPr fontId="1"/>
  </si>
  <si>
    <t>昼　食
基本12:00</t>
    <rPh sb="0" eb="1">
      <t>ヒル</t>
    </rPh>
    <rPh sb="2" eb="3">
      <t>ショク</t>
    </rPh>
    <rPh sb="4" eb="6">
      <t>キホン</t>
    </rPh>
    <phoneticPr fontId="1"/>
  </si>
  <si>
    <t>夕　食
基本18:00</t>
    <rPh sb="0" eb="1">
      <t>ユウ</t>
    </rPh>
    <rPh sb="2" eb="3">
      <t>ショク</t>
    </rPh>
    <rPh sb="4" eb="6">
      <t>キホン</t>
    </rPh>
    <phoneticPr fontId="1"/>
  </si>
  <si>
    <t>グレープフルーツ</t>
    <phoneticPr fontId="1"/>
  </si>
  <si>
    <t>お茶</t>
    <rPh sb="1" eb="2">
      <t>チャ</t>
    </rPh>
    <phoneticPr fontId="1"/>
  </si>
  <si>
    <t>ﾒﾆｭｰ
選択</t>
    <rPh sb="5" eb="7">
      <t>センタク</t>
    </rPh>
    <phoneticPr fontId="1"/>
  </si>
  <si>
    <t>飲物選択</t>
    <rPh sb="0" eb="2">
      <t>ノミモノ</t>
    </rPh>
    <rPh sb="2" eb="4">
      <t>センタク</t>
    </rPh>
    <phoneticPr fontId="1"/>
  </si>
  <si>
    <t>野炊ｶﾚｰ</t>
    <rPh sb="0" eb="1">
      <t>ヤ</t>
    </rPh>
    <rPh sb="1" eb="2">
      <t>スイ</t>
    </rPh>
    <phoneticPr fontId="1"/>
  </si>
  <si>
    <t>送信日</t>
    <rPh sb="0" eb="2">
      <t>ソウシン</t>
    </rPh>
    <phoneticPr fontId="1"/>
  </si>
  <si>
    <t>りんご</t>
    <phoneticPr fontId="1"/>
  </si>
  <si>
    <t>群馬県立北毛青少年自然の家所長</t>
    <phoneticPr fontId="1"/>
  </si>
  <si>
    <t>あて</t>
    <phoneticPr fontId="1"/>
  </si>
  <si>
    <t xml:space="preserve">        群馬県立北毛青少年自然の家　キャンセル届</t>
    <phoneticPr fontId="1"/>
  </si>
  <si>
    <t>１．</t>
    <phoneticPr fontId="1"/>
  </si>
  <si>
    <t xml:space="preserve">団体名 </t>
    <phoneticPr fontId="1"/>
  </si>
  <si>
    <t>２．</t>
    <phoneticPr fontId="1"/>
  </si>
  <si>
    <t>代表者氏名</t>
    <phoneticPr fontId="1"/>
  </si>
  <si>
    <t>３．</t>
    <phoneticPr fontId="1"/>
  </si>
  <si>
    <t>（</t>
    <phoneticPr fontId="1"/>
  </si>
  <si>
    <t>４．</t>
    <phoneticPr fontId="1"/>
  </si>
  <si>
    <t>５．</t>
    <phoneticPr fontId="1"/>
  </si>
  <si>
    <t>６．</t>
    <phoneticPr fontId="1"/>
  </si>
  <si>
    <t>７．</t>
    <phoneticPr fontId="1"/>
  </si>
  <si>
    <t>キャンセル理由</t>
    <phoneticPr fontId="1"/>
  </si>
  <si>
    <t>都合が悪くなったため</t>
    <rPh sb="0" eb="2">
      <t>ツゴウ</t>
    </rPh>
    <rPh sb="3" eb="4">
      <t>ワル</t>
    </rPh>
    <phoneticPr fontId="1"/>
  </si>
  <si>
    <t>８．</t>
    <phoneticPr fontId="1"/>
  </si>
  <si>
    <t>その他連絡事項等</t>
    <rPh sb="2" eb="3">
      <t>タ</t>
    </rPh>
    <rPh sb="3" eb="5">
      <t>レンラク</t>
    </rPh>
    <rPh sb="5" eb="7">
      <t>ジコウ</t>
    </rPh>
    <rPh sb="7" eb="8">
      <t>トウ</t>
    </rPh>
    <phoneticPr fontId="1"/>
  </si>
  <si>
    <t>※以下は記入しないでくさい</t>
    <rPh sb="1" eb="3">
      <t>イカ</t>
    </rPh>
    <rPh sb="4" eb="6">
      <t>キニュウ</t>
    </rPh>
    <phoneticPr fontId="1"/>
  </si>
  <si>
    <t>所　長</t>
    <rPh sb="0" eb="1">
      <t>ショ</t>
    </rPh>
    <rPh sb="2" eb="3">
      <t>チョウ</t>
    </rPh>
    <phoneticPr fontId="1"/>
  </si>
  <si>
    <t>所　　員</t>
    <rPh sb="0" eb="1">
      <t>ショ</t>
    </rPh>
    <rPh sb="3" eb="4">
      <t>イン</t>
    </rPh>
    <phoneticPr fontId="1"/>
  </si>
  <si>
    <t>担当</t>
    <rPh sb="0" eb="2">
      <t>タントウ</t>
    </rPh>
    <phoneticPr fontId="1"/>
  </si>
  <si>
    <t>　．　　．</t>
    <phoneticPr fontId="1"/>
  </si>
  <si>
    <t>使用責任者（団体代表者)氏名</t>
    <rPh sb="0" eb="2">
      <t>シヨウ</t>
    </rPh>
    <rPh sb="2" eb="5">
      <t>セキニンシャ</t>
    </rPh>
    <rPh sb="6" eb="11">
      <t>ダンタイダイヒョウシャ</t>
    </rPh>
    <rPh sb="12" eb="13">
      <t>シ</t>
    </rPh>
    <rPh sb="13" eb="14">
      <t>メイ</t>
    </rPh>
    <phoneticPr fontId="1"/>
  </si>
  <si>
    <t>利用予定日</t>
    <rPh sb="2" eb="4">
      <t>ヨテイ</t>
    </rPh>
    <phoneticPr fontId="1"/>
  </si>
  <si>
    <t>担当者氏名</t>
    <rPh sb="0" eb="2">
      <t>タントウ</t>
    </rPh>
    <phoneticPr fontId="1"/>
  </si>
  <si>
    <t>住所</t>
    <phoneticPr fontId="1"/>
  </si>
  <si>
    <t>電話番号</t>
    <phoneticPr fontId="1"/>
  </si>
  <si>
    <t>～</t>
  </si>
  <si>
    <r>
      <rPr>
        <sz val="12"/>
        <color rgb="FF000000"/>
        <rFont val="ＭＳ ゴシック"/>
        <family val="3"/>
        <charset val="128"/>
      </rPr>
      <t>群馬県立北毛青少年自然の家　所長　様</t>
    </r>
    <r>
      <rPr>
        <sz val="10"/>
        <color rgb="FF000000"/>
        <rFont val="ＭＳ ゴシック"/>
        <family val="3"/>
        <charset val="128"/>
      </rPr>
      <t xml:space="preserve">
</t>
    </r>
    <r>
      <rPr>
        <sz val="6"/>
        <color rgb="FF000000"/>
        <rFont val="ＭＳ ゴシック"/>
        <family val="3"/>
        <charset val="128"/>
      </rPr>
      <t xml:space="preserve">
</t>
    </r>
    <r>
      <rPr>
        <sz val="11"/>
        <color rgb="FF000000"/>
        <rFont val="ＭＳ ゴシック"/>
        <family val="3"/>
        <charset val="128"/>
      </rPr>
      <t>　下記のとおり借用および購入させていただきたく申請いたします。
　また、借用品は清掃および洗浄したのちに返却し、破損、紛失した場合は必ず報告し、必要に応じて弁済いたします。</t>
    </r>
    <rPh sb="0" eb="4">
      <t>グンマケンリツ</t>
    </rPh>
    <rPh sb="4" eb="11">
      <t>ホクモウセイショウネンシゼン</t>
    </rPh>
    <rPh sb="12" eb="13">
      <t>イエ</t>
    </rPh>
    <rPh sb="14" eb="16">
      <t>ショチョウ</t>
    </rPh>
    <rPh sb="17" eb="18">
      <t>サマ</t>
    </rPh>
    <rPh sb="32" eb="34">
      <t>コウニュウ</t>
    </rPh>
    <rPh sb="43" eb="45">
      <t>シンセイ</t>
    </rPh>
    <rPh sb="56" eb="59">
      <t>シャクヨウヒン</t>
    </rPh>
    <rPh sb="60" eb="62">
      <t>セイソウ</t>
    </rPh>
    <rPh sb="65" eb="67">
      <t>センジョウ</t>
    </rPh>
    <rPh sb="72" eb="74">
      <t>ヘンキャク</t>
    </rPh>
    <rPh sb="76" eb="78">
      <t>ハソン</t>
    </rPh>
    <rPh sb="79" eb="81">
      <t>フンシツ</t>
    </rPh>
    <rPh sb="83" eb="85">
      <t>バアイ</t>
    </rPh>
    <rPh sb="86" eb="87">
      <t>カナラ</t>
    </rPh>
    <rPh sb="88" eb="90">
      <t>ホウコク</t>
    </rPh>
    <rPh sb="92" eb="94">
      <t>ヒツヨウ</t>
    </rPh>
    <rPh sb="95" eb="96">
      <t>オウ</t>
    </rPh>
    <rPh sb="98" eb="100">
      <t>ベンサイ</t>
    </rPh>
    <phoneticPr fontId="13"/>
  </si>
  <si>
    <t>使用年月日</t>
  </si>
  <si>
    <t>品 名</t>
  </si>
  <si>
    <t>備考</t>
  </si>
  <si>
    <t>フライ返し</t>
  </si>
  <si>
    <t>ピーラー</t>
  </si>
  <si>
    <t>薪用</t>
  </si>
  <si>
    <t>計量カップ</t>
  </si>
  <si>
    <t>ダッチオーブン</t>
  </si>
  <si>
    <t>飯ごう</t>
  </si>
  <si>
    <t>どんぶり</t>
  </si>
  <si>
    <t>コップ</t>
  </si>
  <si>
    <t>まな板</t>
  </si>
  <si>
    <t>箸</t>
  </si>
  <si>
    <t>包丁</t>
  </si>
  <si>
    <t>果物ナイフ</t>
  </si>
  <si>
    <t>フォーク(大)</t>
  </si>
  <si>
    <t>バターナイフ</t>
  </si>
  <si>
    <t>トング</t>
  </si>
  <si>
    <t>たわし</t>
  </si>
  <si>
    <t>泡立て器</t>
  </si>
  <si>
    <t>連絡先ﾒｰﾙｱﾄﾞﾚｽ</t>
    <rPh sb="0" eb="3">
      <t>レンラクサキ</t>
    </rPh>
    <phoneticPr fontId="1"/>
  </si>
  <si>
    <t>電話番号（担当者携帯）</t>
    <rPh sb="0" eb="2">
      <t>デンワ</t>
    </rPh>
    <rPh sb="2" eb="4">
      <t>バンゴウ</t>
    </rPh>
    <rPh sb="5" eb="7">
      <t>タントウ</t>
    </rPh>
    <rPh sb="7" eb="8">
      <t>シャ</t>
    </rPh>
    <rPh sb="8" eb="10">
      <t>ケイタイ</t>
    </rPh>
    <phoneticPr fontId="1"/>
  </si>
  <si>
    <t>このシートは印刷不要。このシート情報他シートへ反映されます。</t>
    <rPh sb="6" eb="8">
      <t>インサツ</t>
    </rPh>
    <rPh sb="8" eb="10">
      <t>フヨウ</t>
    </rPh>
    <rPh sb="16" eb="18">
      <t>ジョウホウ</t>
    </rPh>
    <rPh sb="18" eb="19">
      <t>タ</t>
    </rPh>
    <rPh sb="23" eb="25">
      <t>ハンエイ</t>
    </rPh>
    <phoneticPr fontId="1"/>
  </si>
  <si>
    <t>①</t>
    <phoneticPr fontId="1"/>
  </si>
  <si>
    <t>宛名</t>
    <rPh sb="0" eb="2">
      <t>アテナ</t>
    </rPh>
    <phoneticPr fontId="1"/>
  </si>
  <si>
    <t>人数</t>
    <rPh sb="0" eb="2">
      <t>ニンズウ</t>
    </rPh>
    <phoneticPr fontId="1"/>
  </si>
  <si>
    <t>内訳</t>
    <rPh sb="0" eb="2">
      <t>ウチワケ</t>
    </rPh>
    <phoneticPr fontId="1"/>
  </si>
  <si>
    <t>②</t>
    <phoneticPr fontId="1"/>
  </si>
  <si>
    <t>③</t>
    <phoneticPr fontId="1"/>
  </si>
  <si>
    <t>④</t>
    <phoneticPr fontId="1"/>
  </si>
  <si>
    <t>大盛50ｇ増＋50円 / 大盛100ｇ増＋100円</t>
    <phoneticPr fontId="1"/>
  </si>
  <si>
    <t>ごはん大盛の選択</t>
    <rPh sb="3" eb="5">
      <t>オオモ</t>
    </rPh>
    <rPh sb="6" eb="8">
      <t>センタク</t>
    </rPh>
    <phoneticPr fontId="1"/>
  </si>
  <si>
    <t>※入力なしの場合は通常の量となります</t>
    <rPh sb="1" eb="3">
      <t>ニュウリョク</t>
    </rPh>
    <phoneticPr fontId="1"/>
  </si>
  <si>
    <t>通常ごはん量　
小学生以下200ｇ
中学生以上250ｇ</t>
    <rPh sb="0" eb="2">
      <t>ツウジョウ</t>
    </rPh>
    <phoneticPr fontId="1"/>
  </si>
  <si>
    <r>
      <rPr>
        <sz val="10"/>
        <color theme="1"/>
        <rFont val="HG丸ｺﾞｼｯｸM-PRO"/>
        <family val="3"/>
        <charset val="128"/>
      </rPr>
      <t xml:space="preserve">食事料金
【朝食】
小学生以下
　　６００円
中学生以上
　　６５０円
【夕食】
小学生以下
　　９５０円
中学生以上
　１０００円
</t>
    </r>
    <r>
      <rPr>
        <sz val="10"/>
        <rFont val="HG丸ｺﾞｼｯｸM-PRO"/>
        <family val="3"/>
        <charset val="128"/>
      </rPr>
      <t xml:space="preserve">
</t>
    </r>
    <rPh sb="0" eb="2">
      <t>ショクジ</t>
    </rPh>
    <rPh sb="2" eb="4">
      <t>リョウキン</t>
    </rPh>
    <rPh sb="13" eb="14">
      <t>イ</t>
    </rPh>
    <rPh sb="41" eb="43">
      <t>イカ</t>
    </rPh>
    <rPh sb="68" eb="69">
      <t>リョウ</t>
    </rPh>
    <phoneticPr fontId="1"/>
  </si>
  <si>
    <t>メニュー　料金</t>
    <rPh sb="5" eb="7">
      <t>リョウキン</t>
    </rPh>
    <phoneticPr fontId="1"/>
  </si>
  <si>
    <t>食事数量</t>
    <rPh sb="0" eb="4">
      <t>ショクジスウリョウ</t>
    </rPh>
    <phoneticPr fontId="1"/>
  </si>
  <si>
    <t>食事時刻</t>
    <rPh sb="0" eb="4">
      <t>ショクジジコク</t>
    </rPh>
    <phoneticPr fontId="1"/>
  </si>
  <si>
    <t>夕食メニュー</t>
    <rPh sb="0" eb="2">
      <t>ユウショク</t>
    </rPh>
    <phoneticPr fontId="1"/>
  </si>
  <si>
    <t>A照焼チキン</t>
    <rPh sb="1" eb="3">
      <t>テリヤキ</t>
    </rPh>
    <phoneticPr fontId="1"/>
  </si>
  <si>
    <t>Bとんかつ</t>
    <phoneticPr fontId="1"/>
  </si>
  <si>
    <t>Cハンバーグ</t>
    <phoneticPr fontId="1"/>
  </si>
  <si>
    <t>昼食メニュー</t>
    <rPh sb="0" eb="2">
      <t>チュウショク</t>
    </rPh>
    <phoneticPr fontId="1"/>
  </si>
  <si>
    <t>登山弁当</t>
    <rPh sb="0" eb="2">
      <t>トザン</t>
    </rPh>
    <rPh sb="2" eb="4">
      <t>ベントウ</t>
    </rPh>
    <phoneticPr fontId="1"/>
  </si>
  <si>
    <t>B弁ﾊﾑｶﾂ</t>
    <rPh sb="1" eb="2">
      <t>ベン</t>
    </rPh>
    <phoneticPr fontId="1"/>
  </si>
  <si>
    <t>朝・夕食以外の注文</t>
    <rPh sb="0" eb="1">
      <t>アサ</t>
    </rPh>
    <rPh sb="2" eb="4">
      <t>ユウショク</t>
    </rPh>
    <rPh sb="4" eb="6">
      <t>イガイ</t>
    </rPh>
    <rPh sb="7" eb="9">
      <t>チュウモン</t>
    </rPh>
    <phoneticPr fontId="1"/>
  </si>
  <si>
    <r>
      <t xml:space="preserve">パック弁当 6５0円
</t>
    </r>
    <r>
      <rPr>
        <sz val="6"/>
        <rFont val="HG丸ｺﾞｼｯｸM-PRO"/>
        <family val="3"/>
        <charset val="128"/>
      </rPr>
      <t>　Ａ・Ｂをお選びください。</t>
    </r>
    <rPh sb="3" eb="5">
      <t>ベントウ</t>
    </rPh>
    <rPh sb="9" eb="10">
      <t>エン</t>
    </rPh>
    <rPh sb="17" eb="18">
      <t>エラ</t>
    </rPh>
    <phoneticPr fontId="1"/>
  </si>
  <si>
    <t>食事希望時刻を入力→</t>
    <rPh sb="0" eb="2">
      <t>ショクジ</t>
    </rPh>
    <rPh sb="2" eb="4">
      <t>キボウ</t>
    </rPh>
    <rPh sb="4" eb="6">
      <t>ジコク</t>
    </rPh>
    <rPh sb="7" eb="9">
      <t>ニュウリョク</t>
    </rPh>
    <phoneticPr fontId="1"/>
  </si>
  <si>
    <t>①基本入力票</t>
    <rPh sb="1" eb="3">
      <t>キホン</t>
    </rPh>
    <rPh sb="3" eb="5">
      <t>ニュウリョク</t>
    </rPh>
    <rPh sb="5" eb="6">
      <t>ヒョウ</t>
    </rPh>
    <phoneticPr fontId="1"/>
  </si>
  <si>
    <t>令和　　年　　月　　日　　（　　）</t>
    <rPh sb="0" eb="2">
      <t>レイワ</t>
    </rPh>
    <rPh sb="4" eb="5">
      <t>ネン</t>
    </rPh>
    <rPh sb="7" eb="8">
      <t>ツキ</t>
    </rPh>
    <rPh sb="10" eb="11">
      <t>ヒ</t>
    </rPh>
    <phoneticPr fontId="13"/>
  </si>
  <si>
    <t>焼　網　（大）</t>
    <rPh sb="5" eb="6">
      <t>ダイ</t>
    </rPh>
    <phoneticPr fontId="13"/>
  </si>
  <si>
    <t>焼　網　（中）</t>
    <rPh sb="5" eb="6">
      <t>チュウ</t>
    </rPh>
    <phoneticPr fontId="13"/>
  </si>
  <si>
    <t>焼　網　（小）</t>
    <rPh sb="5" eb="6">
      <t>ショウ</t>
    </rPh>
    <phoneticPr fontId="13"/>
  </si>
  <si>
    <t>寸胴鍋(中)</t>
    <phoneticPr fontId="1"/>
  </si>
  <si>
    <t>寸胴鍋(小)</t>
    <rPh sb="4" eb="5">
      <t>ショウ</t>
    </rPh>
    <phoneticPr fontId="1"/>
  </si>
  <si>
    <t>アルミ鍋(大)</t>
    <phoneticPr fontId="1"/>
  </si>
  <si>
    <t>アルミやかん</t>
    <phoneticPr fontId="13"/>
  </si>
  <si>
    <t>ステンレスやかん</t>
    <phoneticPr fontId="1"/>
  </si>
  <si>
    <t>コッヘル（鍋）中小セット</t>
    <rPh sb="5" eb="6">
      <t>ナベ</t>
    </rPh>
    <rPh sb="7" eb="8">
      <t>チュウ</t>
    </rPh>
    <rPh sb="8" eb="9">
      <t>ショウ</t>
    </rPh>
    <phoneticPr fontId="13"/>
  </si>
  <si>
    <t>コッヘル（鍋）小のみ</t>
    <rPh sb="5" eb="6">
      <t>ナベ</t>
    </rPh>
    <rPh sb="7" eb="8">
      <t>ショウ</t>
    </rPh>
    <phoneticPr fontId="13"/>
  </si>
  <si>
    <t>フライパン</t>
    <phoneticPr fontId="1"/>
  </si>
  <si>
    <t>アルミ鍋(中)金色</t>
    <rPh sb="5" eb="6">
      <t>チュウ</t>
    </rPh>
    <rPh sb="7" eb="9">
      <t>キンイロ</t>
    </rPh>
    <phoneticPr fontId="1"/>
  </si>
  <si>
    <t>アルミ鍋(小)金色</t>
    <rPh sb="5" eb="6">
      <t>ショウ</t>
    </rPh>
    <rPh sb="7" eb="9">
      <t>キンイロ</t>
    </rPh>
    <phoneticPr fontId="1"/>
  </si>
  <si>
    <t>木べら</t>
    <phoneticPr fontId="1"/>
  </si>
  <si>
    <t>しゃもじ</t>
    <phoneticPr fontId="1"/>
  </si>
  <si>
    <t>シリコーンおたま</t>
    <phoneticPr fontId="1"/>
  </si>
  <si>
    <t>ボール(大)</t>
    <phoneticPr fontId="1"/>
  </si>
  <si>
    <t>ボール(中)</t>
    <phoneticPr fontId="1"/>
  </si>
  <si>
    <t>金ザル(大)</t>
    <rPh sb="0" eb="1">
      <t>カネ</t>
    </rPh>
    <phoneticPr fontId="1"/>
  </si>
  <si>
    <t>金ザル(中)</t>
    <rPh sb="0" eb="1">
      <t>カネ</t>
    </rPh>
    <phoneticPr fontId="1"/>
  </si>
  <si>
    <t>金ザル(小)</t>
    <rPh sb="0" eb="1">
      <t>カネ</t>
    </rPh>
    <phoneticPr fontId="1"/>
  </si>
  <si>
    <t>缶切り</t>
    <phoneticPr fontId="1"/>
  </si>
  <si>
    <t>栓抜き</t>
    <phoneticPr fontId="1"/>
  </si>
  <si>
    <t>皿(丸)</t>
    <phoneticPr fontId="1"/>
  </si>
  <si>
    <t>皿(だ円)</t>
    <phoneticPr fontId="1"/>
  </si>
  <si>
    <t>汁用椀</t>
    <rPh sb="0" eb="1">
      <t>シル</t>
    </rPh>
    <rPh sb="1" eb="2">
      <t>ヨウ</t>
    </rPh>
    <phoneticPr fontId="13"/>
  </si>
  <si>
    <t>ごはん茶碗（大）</t>
    <rPh sb="6" eb="7">
      <t>ダイ</t>
    </rPh>
    <phoneticPr fontId="1"/>
  </si>
  <si>
    <t>ごはん茶碗（小）</t>
    <rPh sb="6" eb="7">
      <t>ショウ</t>
    </rPh>
    <phoneticPr fontId="1"/>
  </si>
  <si>
    <t>鉢(小)</t>
    <phoneticPr fontId="1"/>
  </si>
  <si>
    <t>鉢(中)</t>
    <phoneticPr fontId="1"/>
  </si>
  <si>
    <t>スプーン(小)</t>
    <phoneticPr fontId="1"/>
  </si>
  <si>
    <t>スプーン(大)</t>
    <phoneticPr fontId="1"/>
  </si>
  <si>
    <t>食器洗い用スポンジ</t>
    <rPh sb="0" eb="2">
      <t>ショッキ</t>
    </rPh>
    <rPh sb="2" eb="3">
      <t>アラ</t>
    </rPh>
    <rPh sb="4" eb="5">
      <t>ヨウ</t>
    </rPh>
    <phoneticPr fontId="1"/>
  </si>
  <si>
    <t>炭汚れ洗い用スポンジ</t>
    <rPh sb="0" eb="1">
      <t>スミ</t>
    </rPh>
    <rPh sb="1" eb="2">
      <t>ヨゴ</t>
    </rPh>
    <rPh sb="3" eb="4">
      <t>アラ</t>
    </rPh>
    <rPh sb="5" eb="6">
      <t>ヨウ</t>
    </rPh>
    <phoneticPr fontId="1"/>
  </si>
  <si>
    <t>バケツ（大）</t>
    <rPh sb="4" eb="5">
      <t>ダイ</t>
    </rPh>
    <phoneticPr fontId="1"/>
  </si>
  <si>
    <t>バケツ（中）</t>
    <rPh sb="4" eb="5">
      <t>チュウ</t>
    </rPh>
    <phoneticPr fontId="1"/>
  </si>
  <si>
    <t>カセットコンロ</t>
    <phoneticPr fontId="1"/>
  </si>
  <si>
    <t>※黄色のセルのみ入力</t>
    <rPh sb="1" eb="3">
      <t>キイロ</t>
    </rPh>
    <rPh sb="8" eb="10">
      <t>ニュウリョク</t>
    </rPh>
    <phoneticPr fontId="1"/>
  </si>
  <si>
    <r>
      <t>研修参加者名簿</t>
    </r>
    <r>
      <rPr>
        <b/>
        <sz val="20"/>
        <color rgb="FFFF0000"/>
        <rFont val="HG丸ｺﾞｼｯｸM-PRO"/>
        <family val="3"/>
        <charset val="128"/>
      </rPr>
      <t>【2泊3日記入例】</t>
    </r>
    <rPh sb="0" eb="1">
      <t>ケン</t>
    </rPh>
    <rPh sb="1" eb="2">
      <t>オサム</t>
    </rPh>
    <rPh sb="2" eb="3">
      <t>サン</t>
    </rPh>
    <rPh sb="3" eb="4">
      <t>カ</t>
    </rPh>
    <rPh sb="4" eb="5">
      <t>シャ</t>
    </rPh>
    <rPh sb="5" eb="6">
      <t>ナ</t>
    </rPh>
    <rPh sb="6" eb="7">
      <t>ボ</t>
    </rPh>
    <rPh sb="9" eb="10">
      <t>ハク</t>
    </rPh>
    <rPh sb="11" eb="12">
      <t>カ</t>
    </rPh>
    <rPh sb="12" eb="15">
      <t>キニュウレイ</t>
    </rPh>
    <phoneticPr fontId="13"/>
  </si>
  <si>
    <t>※入所時の【オリエンテーション】(約15分)と毎朝の【清掃】を必ず設定してください。</t>
    <rPh sb="17" eb="18">
      <t>ヤク</t>
    </rPh>
    <rPh sb="20" eb="21">
      <t>フン</t>
    </rPh>
    <rPh sb="23" eb="25">
      <t>マイアサ</t>
    </rPh>
    <rPh sb="31" eb="32">
      <t>カナラ</t>
    </rPh>
    <phoneticPr fontId="1"/>
  </si>
  <si>
    <t>有料350円/束</t>
    <rPh sb="5" eb="6">
      <t>エン</t>
    </rPh>
    <rPh sb="7" eb="8">
      <t>タバ</t>
    </rPh>
    <phoneticPr fontId="13"/>
  </si>
  <si>
    <t>ガスボンベ除く</t>
    <rPh sb="5" eb="6">
      <t>ノゾ</t>
    </rPh>
    <phoneticPr fontId="1"/>
  </si>
  <si>
    <t>五徳</t>
    <rPh sb="0" eb="2">
      <t>ゴトク</t>
    </rPh>
    <phoneticPr fontId="1"/>
  </si>
  <si>
    <t>大盆</t>
    <rPh sb="0" eb="2">
      <t>オオボン</t>
    </rPh>
    <phoneticPr fontId="1"/>
  </si>
  <si>
    <t>バット</t>
    <phoneticPr fontId="1"/>
  </si>
  <si>
    <t>ピザカッター</t>
    <phoneticPr fontId="1"/>
  </si>
  <si>
    <t>クッキングはさみ</t>
    <phoneticPr fontId="1"/>
  </si>
  <si>
    <t>時頃到着・入所</t>
    <rPh sb="0" eb="1">
      <t>ジ</t>
    </rPh>
    <rPh sb="1" eb="2">
      <t>ゴロ</t>
    </rPh>
    <rPh sb="2" eb="4">
      <t>トウチャク</t>
    </rPh>
    <rPh sb="5" eb="7">
      <t>ニュウショ</t>
    </rPh>
    <phoneticPr fontId="1"/>
  </si>
  <si>
    <t>時頃発車・退所</t>
    <rPh sb="0" eb="1">
      <t>ジ</t>
    </rPh>
    <rPh sb="2" eb="4">
      <t>ハッシャ</t>
    </rPh>
    <rPh sb="5" eb="7">
      <t>タイショ</t>
    </rPh>
    <phoneticPr fontId="1"/>
  </si>
  <si>
    <t>A弁牛ｺﾛｯｹ</t>
    <rPh sb="1" eb="2">
      <t>ベン</t>
    </rPh>
    <rPh sb="2" eb="3">
      <t>ギュウ</t>
    </rPh>
    <phoneticPr fontId="1"/>
  </si>
  <si>
    <t>｢あり｣の場合</t>
    <phoneticPr fontId="1"/>
  </si>
  <si>
    <t>アレルギー担当者氏名入力
[　　　　　　　　　］</t>
    <rPh sb="10" eb="12">
      <t>ニュウリョク</t>
    </rPh>
    <phoneticPr fontId="1"/>
  </si>
  <si>
    <t>時ごろ</t>
    <rPh sb="0" eb="1">
      <t>ジ</t>
    </rPh>
    <phoneticPr fontId="1"/>
  </si>
  <si>
    <t>時ごろ</t>
    <phoneticPr fontId="1"/>
  </si>
  <si>
    <t>/</t>
  </si>
  <si>
    <t>/</t>
    <phoneticPr fontId="1"/>
  </si>
  <si>
    <t>以下のメニューをご希望の場合は通信欄にご入力ください。</t>
    <rPh sb="0" eb="2">
      <t>イカ</t>
    </rPh>
    <rPh sb="9" eb="11">
      <t>キボウ</t>
    </rPh>
    <rPh sb="12" eb="14">
      <t>バアイ</t>
    </rPh>
    <rPh sb="15" eb="18">
      <t>ツウシンラン</t>
    </rPh>
    <rPh sb="20" eb="22">
      <t>ニュウリョク</t>
    </rPh>
    <phoneticPr fontId="1"/>
  </si>
  <si>
    <t>　　　各食の［メニュー選択］から入力をお願いします。夕食は［飲物選択］を入力ください。</t>
    <rPh sb="3" eb="5">
      <t>カクショク</t>
    </rPh>
    <rPh sb="11" eb="13">
      <t>センタク</t>
    </rPh>
    <rPh sb="16" eb="18">
      <t>ニュウリョク</t>
    </rPh>
    <phoneticPr fontId="1"/>
  </si>
  <si>
    <t>②各食事の[メニュー選択]と[食事時刻]を入力する。</t>
    <rPh sb="1" eb="2">
      <t>カク</t>
    </rPh>
    <rPh sb="2" eb="4">
      <t>ショクジ</t>
    </rPh>
    <rPh sb="10" eb="12">
      <t>センタク</t>
    </rPh>
    <rPh sb="15" eb="17">
      <t>ショクジ</t>
    </rPh>
    <rPh sb="17" eb="19">
      <t>ジコク</t>
    </rPh>
    <rPh sb="21" eb="23">
      <t>ニュウリョク</t>
    </rPh>
    <phoneticPr fontId="1"/>
  </si>
  <si>
    <t>①「食事数量」を該当箇所へ入力ください。[ごはん大盛]設定を選択。</t>
    <rPh sb="2" eb="4">
      <t>ショクジ</t>
    </rPh>
    <rPh sb="4" eb="5">
      <t>スウ</t>
    </rPh>
    <rPh sb="5" eb="6">
      <t>リョウ</t>
    </rPh>
    <rPh sb="8" eb="10">
      <t>ガイトウ</t>
    </rPh>
    <rPh sb="10" eb="12">
      <t>カショ</t>
    </rPh>
    <rPh sb="13" eb="15">
      <t>ニュウリョク</t>
    </rPh>
    <rPh sb="24" eb="26">
      <t>オオモリ</t>
    </rPh>
    <rPh sb="27" eb="29">
      <t>セッテイ</t>
    </rPh>
    <rPh sb="30" eb="32">
      <t>センタク</t>
    </rPh>
    <phoneticPr fontId="1"/>
  </si>
  <si>
    <r>
      <rPr>
        <sz val="10"/>
        <rFont val="Segoe UI Symbol"/>
        <family val="3"/>
      </rPr>
      <t>①</t>
    </r>
    <r>
      <rPr>
        <sz val="10"/>
        <rFont val="HG丸ｺﾞｼｯｸM-PRO"/>
        <family val="3"/>
        <charset val="128"/>
      </rPr>
      <t>食事数量</t>
    </r>
    <rPh sb="1" eb="3">
      <t>ショクジ</t>
    </rPh>
    <rPh sb="3" eb="5">
      <t>スウリョウ</t>
    </rPh>
    <phoneticPr fontId="1"/>
  </si>
  <si>
    <t>あり</t>
  </si>
  <si>
    <t>あり</t>
    <phoneticPr fontId="1"/>
  </si>
  <si>
    <t>なし</t>
    <phoneticPr fontId="1"/>
  </si>
  <si>
    <r>
      <rPr>
        <sz val="14"/>
        <color theme="0" tint="-0.14999847407452621"/>
        <rFont val="HGP創英角ｺﾞｼｯｸUB"/>
        <family val="3"/>
        <charset val="128"/>
      </rPr>
      <t>｢あり｣の場合：</t>
    </r>
    <r>
      <rPr>
        <sz val="11"/>
        <color theme="0" tint="-0.14999847407452621"/>
        <rFont val="HG丸ｺﾞｼｯｸM-PRO"/>
        <family val="3"/>
        <charset val="128"/>
      </rPr>
      <t>別紙「アレルギー連絡票」を作成し、サンモールひさごへFAX送付する。 Fax0278-24-5556
サンモールひさごと打合せする。℡0278-24-5555　(平日10:00～16;00)</t>
    </r>
    <rPh sb="5" eb="7">
      <t>バアイ</t>
    </rPh>
    <rPh sb="21" eb="23">
      <t>サクセイ</t>
    </rPh>
    <rPh sb="68" eb="70">
      <t>ウチアワ</t>
    </rPh>
    <phoneticPr fontId="1"/>
  </si>
  <si>
    <t>【通信欄】利用者の食物アレルギー(選択)</t>
    <rPh sb="1" eb="4">
      <t>ツウシンラン</t>
    </rPh>
    <rPh sb="5" eb="8">
      <t>リヨウシャ</t>
    </rPh>
    <rPh sb="17" eb="19">
      <t>センタク</t>
    </rPh>
    <phoneticPr fontId="1"/>
  </si>
  <si>
    <t>200円／個</t>
    <rPh sb="3" eb="4">
      <t>エン</t>
    </rPh>
    <rPh sb="5" eb="6">
      <t>コ</t>
    </rPh>
    <phoneticPr fontId="1"/>
  </si>
  <si>
    <t>昼食(弁当・ｶﾚｰ)</t>
    <rPh sb="0" eb="1">
      <t>ヒル</t>
    </rPh>
    <rPh sb="1" eb="2">
      <t>ショク</t>
    </rPh>
    <rPh sb="3" eb="5">
      <t>ベントウ</t>
    </rPh>
    <phoneticPr fontId="1"/>
  </si>
  <si>
    <t>ドームテント</t>
    <phoneticPr fontId="1"/>
  </si>
  <si>
    <t>アルミシート</t>
    <phoneticPr fontId="1"/>
  </si>
  <si>
    <t>アルミ角盆</t>
    <rPh sb="3" eb="5">
      <t>カクボン</t>
    </rPh>
    <phoneticPr fontId="1"/>
  </si>
  <si>
    <t>熊すず</t>
    <rPh sb="0" eb="1">
      <t>クマ</t>
    </rPh>
    <phoneticPr fontId="1"/>
  </si>
  <si>
    <t>食器洗浄用具の持ち込み使用は禁止します。
当所に備え付けられている、スポンジ、たわし類をご使用ください。</t>
    <rPh sb="0" eb="2">
      <t>ショッキ</t>
    </rPh>
    <rPh sb="2" eb="5">
      <t>センジョウヨウ</t>
    </rPh>
    <rPh sb="5" eb="6">
      <t>グ</t>
    </rPh>
    <rPh sb="7" eb="8">
      <t>モ</t>
    </rPh>
    <rPh sb="9" eb="10">
      <t>コ</t>
    </rPh>
    <rPh sb="11" eb="13">
      <t>シヨウ</t>
    </rPh>
    <rPh sb="14" eb="16">
      <t>キンシ</t>
    </rPh>
    <rPh sb="21" eb="23">
      <t>トウショ</t>
    </rPh>
    <rPh sb="24" eb="25">
      <t>ソナ</t>
    </rPh>
    <rPh sb="26" eb="27">
      <t>ツ</t>
    </rPh>
    <rPh sb="42" eb="43">
      <t>ルイ</t>
    </rPh>
    <rPh sb="45" eb="47">
      <t>シヨウ</t>
    </rPh>
    <phoneticPr fontId="13"/>
  </si>
  <si>
    <t>　　　　住所２（建物名以下）</t>
    <rPh sb="4" eb="6">
      <t>ジュウショ</t>
    </rPh>
    <rPh sb="8" eb="11">
      <t>タテモノメイ</t>
    </rPh>
    <rPh sb="11" eb="13">
      <t>イカ</t>
    </rPh>
    <phoneticPr fontId="1"/>
  </si>
  <si>
    <t>※減免には「減免申請書」の提出が必要です。</t>
    <phoneticPr fontId="1"/>
  </si>
  <si>
    <t>Ａキャンプサイト</t>
    <phoneticPr fontId="1"/>
  </si>
  <si>
    <t>Ｂキャンプサイト</t>
    <phoneticPr fontId="1"/>
  </si>
  <si>
    <t>Ｃキャンプサイト</t>
    <phoneticPr fontId="1"/>
  </si>
  <si>
    <r>
      <t>Ｄ〃　</t>
    </r>
    <r>
      <rPr>
        <sz val="8"/>
        <color theme="1"/>
        <rFont val="HGPｺﾞｼｯｸM"/>
        <family val="3"/>
        <charset val="128"/>
      </rPr>
      <t>持込テント専用サイト</t>
    </r>
    <rPh sb="3" eb="5">
      <t>モチコ</t>
    </rPh>
    <rPh sb="8" eb="10">
      <t>センヨウ</t>
    </rPh>
    <phoneticPr fontId="1"/>
  </si>
  <si>
    <t xml:space="preserve"> （テント張数</t>
    <rPh sb="5" eb="6">
      <t>ハ</t>
    </rPh>
    <rPh sb="6" eb="7">
      <t>スウ</t>
    </rPh>
    <phoneticPr fontId="1"/>
  </si>
  <si>
    <t>張）</t>
    <phoneticPr fontId="1"/>
  </si>
  <si>
    <t>食事の変更があれば入力</t>
    <rPh sb="0" eb="2">
      <t>ショクジ</t>
    </rPh>
    <rPh sb="3" eb="5">
      <t>ヘンコウ</t>
    </rPh>
    <rPh sb="9" eb="11">
      <t>ニュウリョク</t>
    </rPh>
    <phoneticPr fontId="1"/>
  </si>
  <si>
    <t>希望する場合は
下記｢朝・夕食以外
の注文」へ入力</t>
    <rPh sb="0" eb="2">
      <t>キボウ</t>
    </rPh>
    <rPh sb="4" eb="6">
      <t>バアイ</t>
    </rPh>
    <rPh sb="8" eb="10">
      <t>カキ</t>
    </rPh>
    <rPh sb="11" eb="12">
      <t>アサ</t>
    </rPh>
    <rPh sb="13" eb="14">
      <t>ユウ</t>
    </rPh>
    <rPh sb="14" eb="15">
      <t>ショク</t>
    </rPh>
    <rPh sb="15" eb="17">
      <t>イガイ</t>
    </rPh>
    <rPh sb="19" eb="21">
      <t>チュウモン</t>
    </rPh>
    <rPh sb="23" eb="25">
      <t>ニュウリョク</t>
    </rPh>
    <phoneticPr fontId="1"/>
  </si>
  <si>
    <t>グレープ</t>
  </si>
  <si>
    <t>00</t>
    <phoneticPr fontId="1"/>
  </si>
  <si>
    <r>
      <t>野外炊飯(カレーライス)　550</t>
    </r>
    <r>
      <rPr>
        <sz val="9"/>
        <rFont val="HG丸ｺﾞｼｯｸM-PRO"/>
        <family val="3"/>
        <charset val="128"/>
      </rPr>
      <t>円</t>
    </r>
    <r>
      <rPr>
        <sz val="10"/>
        <rFont val="HG丸ｺﾞｼｯｸM-PRO"/>
        <family val="3"/>
        <charset val="128"/>
      </rPr>
      <t xml:space="preserve">
　　※別途薪代</t>
    </r>
    <r>
      <rPr>
        <sz val="8"/>
        <rFont val="HG丸ｺﾞｼｯｸM-PRO"/>
        <family val="3"/>
        <charset val="128"/>
      </rPr>
      <t>(北毛青少年自然の家への支払い)</t>
    </r>
    <rPh sb="0" eb="2">
      <t>ヤガイ</t>
    </rPh>
    <rPh sb="2" eb="4">
      <t>スイハン</t>
    </rPh>
    <rPh sb="16" eb="17">
      <t>エン</t>
    </rPh>
    <rPh sb="21" eb="23">
      <t>ベット</t>
    </rPh>
    <rPh sb="23" eb="24">
      <t>マキ</t>
    </rPh>
    <rPh sb="24" eb="25">
      <t>ダイ</t>
    </rPh>
    <rPh sb="26" eb="28">
      <t>ホクモウ</t>
    </rPh>
    <rPh sb="28" eb="33">
      <t>セイショウネンシゼン</t>
    </rPh>
    <rPh sb="34" eb="35">
      <t>イエ</t>
    </rPh>
    <rPh sb="37" eb="39">
      <t>シハラ</t>
    </rPh>
    <phoneticPr fontId="1"/>
  </si>
  <si>
    <t>3泊以上の場合はご相談ください</t>
    <rPh sb="1" eb="2">
      <t>ハク</t>
    </rPh>
    <rPh sb="2" eb="4">
      <t>イジョウ</t>
    </rPh>
    <rPh sb="5" eb="7">
      <t>バアイ</t>
    </rPh>
    <rPh sb="9" eb="11">
      <t>ソウダン</t>
    </rPh>
    <phoneticPr fontId="1"/>
  </si>
  <si>
    <r>
      <t>【食事支払】</t>
    </r>
    <r>
      <rPr>
        <b/>
        <sz val="12"/>
        <rFont val="HG丸ｺﾞｼｯｸM-PRO"/>
        <family val="3"/>
        <charset val="128"/>
      </rPr>
      <t>現金(釣銭なし)で最終納品時</t>
    </r>
    <r>
      <rPr>
        <sz val="12"/>
        <rFont val="HG丸ｺﾞｼｯｸM-PRO"/>
        <family val="3"/>
        <charset val="128"/>
      </rPr>
      <t xml:space="preserve">　サンモールひさごへ直接支払う </t>
    </r>
    <r>
      <rPr>
        <sz val="9"/>
        <rFont val="HG丸ｺﾞｼｯｸM-PRO"/>
        <family val="3"/>
        <charset val="128"/>
      </rPr>
      <t>※請求書払いは事前にご相談ください</t>
    </r>
    <r>
      <rPr>
        <sz val="12"/>
        <rFont val="HG丸ｺﾞｼｯｸM-PRO"/>
        <family val="3"/>
        <charset val="128"/>
      </rPr>
      <t xml:space="preserve">
【食事変更】変更・キャンセルはすぐに、サンモールひさごへ☎0278-24-5555
　　</t>
    </r>
    <r>
      <rPr>
        <b/>
        <u/>
        <sz val="12"/>
        <color rgb="FFFF0000"/>
        <rFont val="HG丸ｺﾞｼｯｸM-PRO"/>
        <family val="3"/>
        <charset val="128"/>
      </rPr>
      <t>キャンセル料は、入所２日前～前日正午まで50％、以降は100％ かかります</t>
    </r>
    <r>
      <rPr>
        <sz val="9"/>
        <color rgb="FFFF0000"/>
        <rFont val="HG丸ｺﾞｼｯｸM-PRO"/>
        <family val="3"/>
        <charset val="128"/>
      </rPr>
      <t>※入所後の変更はできません</t>
    </r>
    <rPh sb="1" eb="2">
      <t>ショク</t>
    </rPh>
    <rPh sb="2" eb="3">
      <t>ジ</t>
    </rPh>
    <rPh sb="6" eb="8">
      <t>ゲンキン</t>
    </rPh>
    <rPh sb="9" eb="11">
      <t>ツリセン</t>
    </rPh>
    <rPh sb="15" eb="17">
      <t>サイシュウ</t>
    </rPh>
    <rPh sb="17" eb="20">
      <t>ノウヒンジ</t>
    </rPh>
    <rPh sb="30" eb="32">
      <t>チョクセツ</t>
    </rPh>
    <rPh sb="37" eb="40">
      <t>セイキュウショ</t>
    </rPh>
    <rPh sb="40" eb="41">
      <t>バラ</t>
    </rPh>
    <rPh sb="55" eb="57">
      <t>ショクジ</t>
    </rPh>
    <rPh sb="57" eb="59">
      <t>ヘンコウ</t>
    </rPh>
    <rPh sb="60" eb="62">
      <t>ヘンコウ</t>
    </rPh>
    <rPh sb="103" eb="104">
      <t>リョウ</t>
    </rPh>
    <rPh sb="106" eb="108">
      <t>ニュウショ</t>
    </rPh>
    <rPh sb="109" eb="111">
      <t>ニチマエ</t>
    </rPh>
    <rPh sb="112" eb="114">
      <t>ゼンジツ</t>
    </rPh>
    <rPh sb="114" eb="116">
      <t>ショウゴ</t>
    </rPh>
    <rPh sb="122" eb="124">
      <t>イコウ</t>
    </rPh>
    <rPh sb="136" eb="139">
      <t>ニュウショゴ</t>
    </rPh>
    <rPh sb="140" eb="142">
      <t>ヘンコウ</t>
    </rPh>
    <phoneticPr fontId="1"/>
  </si>
  <si>
    <t>＜自由記述＞※食事について、アレルギー以外のことでも連絡事項があればご入力ください。</t>
    <rPh sb="1" eb="5">
      <t>ジユウキジュツ</t>
    </rPh>
    <rPh sb="7" eb="9">
      <t>ショクジ</t>
    </rPh>
    <rPh sb="19" eb="21">
      <t>イガイ</t>
    </rPh>
    <rPh sb="26" eb="30">
      <t>レンラクジコウ</t>
    </rPh>
    <rPh sb="35" eb="37">
      <t>ニュウリョク</t>
    </rPh>
    <phoneticPr fontId="1"/>
  </si>
  <si>
    <t>←テント設営合計数入力</t>
    <rPh sb="4" eb="6">
      <t>セツエイ</t>
    </rPh>
    <rPh sb="6" eb="8">
      <t>ゴウケイ</t>
    </rPh>
    <rPh sb="8" eb="11">
      <t>スウニュウリョク</t>
    </rPh>
    <phoneticPr fontId="1"/>
  </si>
  <si>
    <t>りんご</t>
  </si>
  <si>
    <t>高原学校</t>
    <rPh sb="0" eb="4">
      <t>コウゲンガッコウ</t>
    </rPh>
    <phoneticPr fontId="1"/>
  </si>
  <si>
    <t>○○小学校</t>
    <rPh sb="2" eb="5">
      <t>ショウガッコウ</t>
    </rPh>
    <phoneticPr fontId="1"/>
  </si>
  <si>
    <t>5年児童</t>
    <rPh sb="1" eb="2">
      <t>ネン</t>
    </rPh>
    <rPh sb="2" eb="4">
      <t>ジドウ</t>
    </rPh>
    <phoneticPr fontId="1"/>
  </si>
  <si>
    <t>食事代</t>
    <rPh sb="0" eb="3">
      <t>ショクジダイ</t>
    </rPh>
    <phoneticPr fontId="1"/>
  </si>
  <si>
    <r>
      <t>【領収書の宛名】</t>
    </r>
    <r>
      <rPr>
        <sz val="9"/>
        <rFont val="HG丸ｺﾞｼｯｸM-PRO"/>
        <family val="3"/>
        <charset val="128"/>
      </rPr>
      <t>※領収書ごとの人数をご入力ください。</t>
    </r>
    <rPh sb="0" eb="4">
      <t>(リョウシュウショ</t>
    </rPh>
    <rPh sb="5" eb="7">
      <t>アテナ</t>
    </rPh>
    <rPh sb="9" eb="12">
      <t>リョウシュウショ</t>
    </rPh>
    <rPh sb="15" eb="17">
      <t>ニンズウ</t>
    </rPh>
    <rPh sb="19" eb="21">
      <t>ニュウリョク</t>
    </rPh>
    <phoneticPr fontId="1"/>
  </si>
  <si>
    <r>
      <t xml:space="preserve">登山弁当【おにぎり２個(梅+シャケ)・おかず】5５0円
</t>
    </r>
    <r>
      <rPr>
        <b/>
        <sz val="7"/>
        <color rgb="FFFF0000"/>
        <rFont val="HG丸ｺﾞｼｯｸM-PRO"/>
        <family val="3"/>
        <charset val="128"/>
      </rPr>
      <t>※ｷｬﾝﾌﾟﾌｧｲﾔｰ講師を依頼する場合1人分注文（当日夕食時）</t>
    </r>
    <rPh sb="0" eb="2">
      <t>トザン</t>
    </rPh>
    <rPh sb="2" eb="4">
      <t>ベントウ</t>
    </rPh>
    <rPh sb="10" eb="11">
      <t>コ</t>
    </rPh>
    <rPh sb="26" eb="27">
      <t>エン</t>
    </rPh>
    <rPh sb="39" eb="41">
      <t>コウシ</t>
    </rPh>
    <rPh sb="42" eb="44">
      <t>イライ</t>
    </rPh>
    <rPh sb="46" eb="48">
      <t>バアイ</t>
    </rPh>
    <rPh sb="49" eb="51">
      <t>リブン</t>
    </rPh>
    <rPh sb="51" eb="53">
      <t>チュウモン</t>
    </rPh>
    <rPh sb="54" eb="56">
      <t>トウジツ</t>
    </rPh>
    <rPh sb="56" eb="59">
      <t>ユウショクジ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</si>
</sst>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411]ge\.m\.d\(aaa\)"/>
    <numFmt numFmtId="177" formatCode="[$-411]ggge&quot;年&quot;m&quot;月&quot;d&quot;日&quot;;@"/>
    <numFmt numFmtId="178" formatCode="[$-411]ggge&quot;年&quot;m&quot;月&quot;d&quot;日&quot;\(aaa\)"/>
    <numFmt numFmtId="179" formatCode="0_ "/>
    <numFmt numFmtId="180" formatCode="\(\ m&quot;月&quot;d&quot;日&quot;\ \)"/>
    <numFmt numFmtId="181" formatCode="d"/>
    <numFmt numFmtId="182" formatCode="m&quot;月&quot;d&quot;日&quot;;@"/>
    <numFmt numFmtId="183" formatCode="0&quot;食&quot;"/>
    <numFmt numFmtId="184" formatCode="&quot;(&quot;@&quot;)&quot;"/>
    <numFmt numFmtId="185" formatCode="&quot;男&quot;0&quot;人&quot;"/>
    <numFmt numFmtId="186" formatCode="&quot;女&quot;0&quot;人&quot;"/>
    <numFmt numFmtId="187" formatCode="&quot;引率男&quot;0&quot;人&quot;"/>
    <numFmt numFmtId="188" formatCode="&quot;引率女&quot;0&quot;人&quot;"/>
    <numFmt numFmtId="189" formatCode="&quot;男　使用部屋&quot;0&quot;,引率&quot;0"/>
    <numFmt numFmtId="190" formatCode="&quot;合計&quot;0&quot;人&quot;"/>
    <numFmt numFmtId="191" formatCode="&quot;日帰り&quot;0&quot;人&quot;"/>
    <numFmt numFmtId="192" formatCode="[$]ggge&quot;年&quot;m&quot;月&quot;d&quot;日&quot;;@" x16r2:formatCode16="[$-ja-JP-x-gannen]ggge&quot;年&quot;m&quot;月&quot;d&quot;日&quot;;@"/>
    <numFmt numFmtId="193" formatCode="\(\ m&quot;月&quot;d&quot;日&quot;\(aaa\)\ \)"/>
    <numFmt numFmtId="194" formatCode="0&quot;時から&quot;"/>
    <numFmt numFmtId="195" formatCode="0&quot;時まで&quot;"/>
    <numFmt numFmtId="196" formatCode="0&quot;泊&quot;"/>
    <numFmt numFmtId="197" formatCode="0&quot;日&quot;"/>
    <numFmt numFmtId="198" formatCode="&quot;(携帯)&quot;@"/>
    <numFmt numFmtId="199" formatCode="0&quot;人&quot;"/>
    <numFmt numFmtId="200" formatCode="&quot;／&quot;0"/>
    <numFmt numFmtId="201" formatCode="0&quot;張&quot;"/>
    <numFmt numFmtId="202" formatCode="m&quot;月&quot;d&quot;日&quot;\(aaa\)"/>
  </numFmts>
  <fonts count="160">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6"/>
      <color theme="1"/>
      <name val="ＭＳ Ｐ明朝"/>
      <family val="1"/>
      <charset val="128"/>
    </font>
    <font>
      <sz val="12"/>
      <color theme="1"/>
      <name val="ＭＳ Ｐ明朝"/>
      <family val="1"/>
      <charset val="128"/>
    </font>
    <font>
      <sz val="11"/>
      <color theme="1"/>
      <name val="HGPｺﾞｼｯｸM"/>
      <family val="3"/>
      <charset val="128"/>
    </font>
    <font>
      <sz val="11"/>
      <color rgb="FFFF0000"/>
      <name val="HGPｺﾞｼｯｸM"/>
      <family val="3"/>
      <charset val="128"/>
    </font>
    <font>
      <sz val="10"/>
      <color theme="1"/>
      <name val="ＭＳ Ｐ明朝"/>
      <family val="1"/>
      <charset val="128"/>
    </font>
    <font>
      <sz val="11"/>
      <color rgb="FFFF0000"/>
      <name val="ＭＳ Ｐ明朝"/>
      <family val="1"/>
      <charset val="128"/>
    </font>
    <font>
      <sz val="9"/>
      <color theme="1"/>
      <name val="ＭＳ Ｐ明朝"/>
      <family val="1"/>
      <charset val="128"/>
    </font>
    <font>
      <sz val="9"/>
      <color indexed="81"/>
      <name val="ＭＳ Ｐゴシック"/>
      <family val="3"/>
      <charset val="128"/>
    </font>
    <font>
      <sz val="11"/>
      <name val="ＭＳ Ｐゴシック"/>
      <family val="3"/>
      <charset val="128"/>
    </font>
    <font>
      <b/>
      <sz val="20"/>
      <name val="HG丸ｺﾞｼｯｸM-PRO"/>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sz val="11"/>
      <name val="HGS創英角ﾎﾟｯﾌﾟ体"/>
      <family val="3"/>
      <charset val="128"/>
    </font>
    <font>
      <sz val="16"/>
      <name val="ＭＳ Ｐゴシック"/>
      <family val="3"/>
      <charset val="128"/>
    </font>
    <font>
      <b/>
      <sz val="14"/>
      <name val="ＭＳ Ｐゴシック"/>
      <family val="3"/>
      <charset val="128"/>
      <scheme val="minor"/>
    </font>
    <font>
      <b/>
      <sz val="9"/>
      <color indexed="81"/>
      <name val="ＭＳ Ｐゴシック"/>
      <family val="3"/>
      <charset val="128"/>
    </font>
    <font>
      <sz val="11"/>
      <color rgb="FF0070C0"/>
      <name val="HGPｺﾞｼｯｸM"/>
      <family val="3"/>
      <charset val="128"/>
    </font>
    <font>
      <sz val="12"/>
      <name val="ＭＳ Ｐゴシック"/>
      <family val="3"/>
      <charset val="128"/>
      <scheme val="minor"/>
    </font>
    <font>
      <sz val="10"/>
      <color theme="1"/>
      <name val="HGPｺﾞｼｯｸM"/>
      <family val="3"/>
      <charset val="128"/>
    </font>
    <font>
      <sz val="9"/>
      <color indexed="81"/>
      <name val="MS P ゴシック"/>
      <family val="3"/>
      <charset val="128"/>
    </font>
    <font>
      <sz val="12"/>
      <color theme="1"/>
      <name val="ＭＳ ゴシック"/>
      <family val="3"/>
      <charset val="128"/>
    </font>
    <font>
      <b/>
      <sz val="12"/>
      <name val="ＭＳ Ｐゴシック"/>
      <family val="3"/>
      <charset val="128"/>
      <scheme val="minor"/>
    </font>
    <font>
      <b/>
      <sz val="12"/>
      <name val="ＭＳ ゴシック"/>
      <family val="3"/>
      <charset val="128"/>
    </font>
    <font>
      <b/>
      <sz val="11"/>
      <color rgb="FF0070C0"/>
      <name val="ＭＳ Ｐ明朝"/>
      <family val="1"/>
      <charset val="128"/>
    </font>
    <font>
      <sz val="11"/>
      <name val="ＭＳ Ｐ明朝"/>
      <family val="1"/>
      <charset val="128"/>
    </font>
    <font>
      <b/>
      <sz val="11"/>
      <color rgb="FFFF0000"/>
      <name val="HGPｺﾞｼｯｸM"/>
      <family val="3"/>
      <charset val="128"/>
    </font>
    <font>
      <sz val="11"/>
      <color rgb="FFFF0000"/>
      <name val="ＭＳ Ｐゴシック"/>
      <family val="3"/>
      <charset val="128"/>
    </font>
    <font>
      <b/>
      <sz val="10"/>
      <color rgb="FFFF0000"/>
      <name val="ＭＳ Ｐ明朝"/>
      <family val="1"/>
      <charset val="128"/>
    </font>
    <font>
      <sz val="11"/>
      <color theme="1"/>
      <name val="ＭＳ ゴシック"/>
      <family val="3"/>
      <charset val="128"/>
    </font>
    <font>
      <sz val="11"/>
      <name val="ＭＳ Ｐゴシック"/>
      <family val="3"/>
      <charset val="128"/>
      <scheme val="minor"/>
    </font>
    <font>
      <sz val="10"/>
      <name val="HG丸ｺﾞｼｯｸM-PRO"/>
      <family val="3"/>
      <charset val="128"/>
    </font>
    <font>
      <sz val="9"/>
      <name val="HG丸ｺﾞｼｯｸM-PRO"/>
      <family val="3"/>
      <charset val="128"/>
    </font>
    <font>
      <sz val="8"/>
      <name val="HG丸ｺﾞｼｯｸM-PRO"/>
      <family val="3"/>
      <charset val="128"/>
    </font>
    <font>
      <sz val="22"/>
      <name val="HG丸ｺﾞｼｯｸM-PRO"/>
      <family val="3"/>
      <charset val="128"/>
    </font>
    <font>
      <sz val="11"/>
      <name val="HGPｺﾞｼｯｸM"/>
      <family val="3"/>
      <charset val="128"/>
    </font>
    <font>
      <sz val="11"/>
      <name val="ＭＳ Ｐゴシック"/>
      <family val="2"/>
      <charset val="128"/>
      <scheme val="minor"/>
    </font>
    <font>
      <sz val="11"/>
      <color theme="3" tint="0.39997558519241921"/>
      <name val="HGPｺﾞｼｯｸM"/>
      <family val="3"/>
      <charset val="128"/>
    </font>
    <font>
      <sz val="9"/>
      <color theme="1"/>
      <name val="ＭＳ Ｐゴシック"/>
      <family val="2"/>
      <charset val="128"/>
      <scheme val="minor"/>
    </font>
    <font>
      <sz val="9"/>
      <color theme="1"/>
      <name val="ＭＳ Ｐゴシック"/>
      <family val="3"/>
      <charset val="128"/>
      <scheme val="minor"/>
    </font>
    <font>
      <sz val="8"/>
      <color rgb="FFFF0000"/>
      <name val="ＭＳ Ｐゴシック"/>
      <family val="3"/>
      <charset val="128"/>
    </font>
    <font>
      <sz val="11"/>
      <color rgb="FFFFFF00"/>
      <name val="HGS創英角ﾎﾟｯﾌﾟ体"/>
      <family val="3"/>
      <charset val="128"/>
    </font>
    <font>
      <sz val="8"/>
      <color rgb="FFFFFF00"/>
      <name val="ＤＦ特太ゴシック体"/>
      <family val="3"/>
      <charset val="128"/>
    </font>
    <font>
      <sz val="11"/>
      <color rgb="FF00B050"/>
      <name val="ＭＳ Ｐゴシック"/>
      <family val="3"/>
      <charset val="128"/>
    </font>
    <font>
      <sz val="11"/>
      <color rgb="FF00B050"/>
      <name val="ＭＳ Ｐゴシック"/>
      <family val="3"/>
      <charset val="128"/>
      <scheme val="minor"/>
    </font>
    <font>
      <b/>
      <sz val="9"/>
      <color indexed="81"/>
      <name val="MS P ゴシック"/>
      <family val="3"/>
      <charset val="128"/>
    </font>
    <font>
      <b/>
      <sz val="8"/>
      <name val="HGS創英角ﾎﾟｯﾌﾟ体"/>
      <family val="3"/>
      <charset val="128"/>
    </font>
    <font>
      <b/>
      <sz val="14"/>
      <color rgb="FFFF0000"/>
      <name val="ＭＳ Ｐゴシック"/>
      <family val="3"/>
      <charset val="128"/>
      <scheme val="minor"/>
    </font>
    <font>
      <sz val="11"/>
      <name val="HG丸ｺﾞｼｯｸM-PRO"/>
      <family val="3"/>
      <charset val="128"/>
    </font>
    <font>
      <sz val="7"/>
      <name val="HG丸ｺﾞｼｯｸM-PRO"/>
      <family val="3"/>
      <charset val="128"/>
    </font>
    <font>
      <sz val="18"/>
      <name val="HG丸ｺﾞｼｯｸM-PRO"/>
      <family val="3"/>
      <charset val="128"/>
    </font>
    <font>
      <b/>
      <sz val="22"/>
      <name val="HG丸ｺﾞｼｯｸM-PRO"/>
      <family val="3"/>
      <charset val="128"/>
    </font>
    <font>
      <sz val="22"/>
      <name val="HGP明朝E"/>
      <family val="1"/>
      <charset val="128"/>
    </font>
    <font>
      <sz val="11"/>
      <name val="HGP明朝E"/>
      <family val="1"/>
      <charset val="128"/>
    </font>
    <font>
      <sz val="6"/>
      <name val="HG丸ｺﾞｼｯｸM-PRO"/>
      <family val="3"/>
      <charset val="128"/>
    </font>
    <font>
      <sz val="14"/>
      <name val="HG丸ｺﾞｼｯｸM-PRO"/>
      <family val="3"/>
      <charset val="128"/>
    </font>
    <font>
      <b/>
      <sz val="11"/>
      <name val="HG丸ｺﾞｼｯｸM-PRO"/>
      <family val="3"/>
      <charset val="128"/>
    </font>
    <font>
      <sz val="12"/>
      <name val="HG丸ｺﾞｼｯｸM-PRO"/>
      <family val="3"/>
      <charset val="128"/>
    </font>
    <font>
      <b/>
      <sz val="12"/>
      <name val="HG丸ｺﾞｼｯｸM-PRO"/>
      <family val="3"/>
      <charset val="128"/>
    </font>
    <font>
      <b/>
      <sz val="9"/>
      <name val="HG丸ｺﾞｼｯｸM-PRO"/>
      <family val="3"/>
      <charset val="128"/>
    </font>
    <font>
      <sz val="7"/>
      <name val="Segoe UI Symbol"/>
      <family val="3"/>
    </font>
    <font>
      <b/>
      <sz val="11"/>
      <color theme="1"/>
      <name val="ＭＳ Ｐゴシック"/>
      <family val="3"/>
      <charset val="128"/>
      <scheme val="minor"/>
    </font>
    <font>
      <b/>
      <sz val="8"/>
      <color theme="1"/>
      <name val="ＭＳ Ｐゴシック"/>
      <family val="3"/>
      <charset val="128"/>
      <scheme val="minor"/>
    </font>
    <font>
      <sz val="10"/>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12"/>
      <color theme="1"/>
      <name val="ＭＳ Ｐゴシック"/>
      <family val="2"/>
      <charset val="128"/>
      <scheme val="minor"/>
    </font>
    <font>
      <sz val="28"/>
      <color theme="1"/>
      <name val="ＭＳ Ｐゴシック"/>
      <family val="2"/>
      <charset val="128"/>
      <scheme val="minor"/>
    </font>
    <font>
      <sz val="28"/>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b/>
      <i/>
      <sz val="10"/>
      <color theme="1"/>
      <name val="ＭＳ Ｐゴシック"/>
      <family val="3"/>
      <charset val="128"/>
      <scheme val="minor"/>
    </font>
    <font>
      <sz val="10"/>
      <color theme="1"/>
      <name val="ＭＳ ゴシック"/>
      <family val="3"/>
      <charset val="128"/>
    </font>
    <font>
      <b/>
      <sz val="9"/>
      <color rgb="FFFF0000"/>
      <name val="ＭＳ Ｐゴシック"/>
      <family val="3"/>
      <charset val="128"/>
    </font>
    <font>
      <b/>
      <sz val="16"/>
      <color rgb="FFFF0000"/>
      <name val="ＭＳ Ｐゴシック"/>
      <family val="3"/>
      <charset val="128"/>
    </font>
    <font>
      <sz val="9"/>
      <color rgb="FFFF0000"/>
      <name val="ＭＳ Ｐゴシック"/>
      <family val="3"/>
      <charset val="128"/>
    </font>
    <font>
      <b/>
      <sz val="9"/>
      <color indexed="10"/>
      <name val="MS P ゴシック"/>
      <family val="3"/>
      <charset val="128"/>
    </font>
    <font>
      <b/>
      <sz val="12"/>
      <color theme="1"/>
      <name val="HG丸ｺﾞｼｯｸM-PRO"/>
      <family val="3"/>
      <charset val="128"/>
    </font>
    <font>
      <b/>
      <sz val="12"/>
      <color rgb="FFFF0000"/>
      <name val="HG丸ｺﾞｼｯｸM-PRO"/>
      <family val="3"/>
      <charset val="128"/>
    </font>
    <font>
      <b/>
      <sz val="12"/>
      <color rgb="FF0070C0"/>
      <name val="HG丸ｺﾞｼｯｸM-PRO"/>
      <family val="3"/>
      <charset val="128"/>
    </font>
    <font>
      <b/>
      <sz val="11"/>
      <color rgb="FFFF0000"/>
      <name val="ＭＳ Ｐゴシック"/>
      <family val="3"/>
      <charset val="128"/>
    </font>
    <font>
      <b/>
      <sz val="8"/>
      <color indexed="12"/>
      <name val="ＭＳ ゴシック"/>
      <family val="3"/>
      <charset val="128"/>
    </font>
    <font>
      <sz val="11"/>
      <color rgb="FFFF0000"/>
      <name val="ＭＳ ゴシック"/>
      <family val="3"/>
      <charset val="128"/>
    </font>
    <font>
      <sz val="22"/>
      <color theme="1"/>
      <name val="ＭＳ ゴシック"/>
      <family val="3"/>
      <charset val="128"/>
    </font>
    <font>
      <b/>
      <sz val="11"/>
      <color theme="1"/>
      <name val="ＭＳ ゴシック"/>
      <family val="3"/>
      <charset val="128"/>
    </font>
    <font>
      <sz val="8"/>
      <color theme="1"/>
      <name val="ＭＳ ゴシック"/>
      <family val="3"/>
      <charset val="128"/>
    </font>
    <font>
      <b/>
      <sz val="10"/>
      <color theme="1"/>
      <name val="ＭＳ ゴシック"/>
      <family val="3"/>
      <charset val="128"/>
    </font>
    <font>
      <b/>
      <sz val="9"/>
      <color rgb="FFFF0000"/>
      <name val="ＭＳ ゴシック"/>
      <family val="3"/>
      <charset val="128"/>
    </font>
    <font>
      <sz val="14"/>
      <color rgb="FFFF0000"/>
      <name val="ＭＳ ゴシック"/>
      <family val="3"/>
      <charset val="128"/>
    </font>
    <font>
      <sz val="10"/>
      <color rgb="FFFF0000"/>
      <name val="ＭＳ ゴシック"/>
      <family val="3"/>
      <charset val="128"/>
    </font>
    <font>
      <sz val="8"/>
      <color rgb="FFFF0000"/>
      <name val="ＭＳ ゴシック"/>
      <family val="3"/>
      <charset val="128"/>
    </font>
    <font>
      <b/>
      <sz val="16"/>
      <color theme="1"/>
      <name val="ＭＳ Ｐゴシック"/>
      <family val="3"/>
      <charset val="128"/>
      <scheme val="minor"/>
    </font>
    <font>
      <b/>
      <sz val="18"/>
      <color theme="1"/>
      <name val="ＭＳ Ｐゴシック"/>
      <family val="3"/>
      <charset val="128"/>
      <scheme val="minor"/>
    </font>
    <font>
      <b/>
      <sz val="22"/>
      <color theme="1"/>
      <name val="ＭＳ Ｐゴシック"/>
      <family val="3"/>
      <charset val="128"/>
      <scheme val="minor"/>
    </font>
    <font>
      <b/>
      <sz val="10"/>
      <color rgb="FFFF0000"/>
      <name val="ＭＳ Ｐゴシック"/>
      <family val="3"/>
      <charset val="128"/>
      <scheme val="minor"/>
    </font>
    <font>
      <sz val="10"/>
      <color rgb="FFFF0000"/>
      <name val="ＭＳ Ｐゴシック"/>
      <family val="3"/>
      <charset val="128"/>
      <scheme val="minor"/>
    </font>
    <font>
      <sz val="10"/>
      <name val="Arial"/>
      <family val="2"/>
    </font>
    <font>
      <sz val="9"/>
      <color theme="1"/>
      <name val="ＭＳ ゴシック"/>
      <family val="3"/>
      <charset val="128"/>
    </font>
    <font>
      <b/>
      <sz val="9"/>
      <color indexed="10"/>
      <name val="ＭＳ ゴシック"/>
      <family val="3"/>
      <charset val="128"/>
    </font>
    <font>
      <sz val="18"/>
      <name val="ＭＳ Ｐゴシック"/>
      <family val="3"/>
      <charset val="128"/>
    </font>
    <font>
      <sz val="20"/>
      <name val="ＭＳ Ｐゴシック"/>
      <family val="3"/>
      <charset val="128"/>
    </font>
    <font>
      <sz val="16"/>
      <color theme="1"/>
      <name val="ＭＳ ゴシック"/>
      <family val="3"/>
      <charset val="128"/>
    </font>
    <font>
      <b/>
      <sz val="9"/>
      <color indexed="13"/>
      <name val="MS P ゴシック"/>
      <family val="3"/>
      <charset val="128"/>
    </font>
    <font>
      <b/>
      <sz val="11"/>
      <color indexed="10"/>
      <name val="UD デジタル 教科書体 N-B"/>
      <family val="1"/>
      <charset val="128"/>
    </font>
    <font>
      <b/>
      <sz val="10"/>
      <color indexed="81"/>
      <name val="MS P ゴシック"/>
      <family val="3"/>
      <charset val="128"/>
    </font>
    <font>
      <b/>
      <sz val="14"/>
      <color indexed="81"/>
      <name val="MS P ゴシック"/>
      <family val="3"/>
      <charset val="128"/>
    </font>
    <font>
      <sz val="10"/>
      <color rgb="FFFF0000"/>
      <name val="HG丸ｺﾞｼｯｸM-PRO"/>
      <family val="3"/>
      <charset val="128"/>
    </font>
    <font>
      <sz val="8"/>
      <color rgb="FFFF0000"/>
      <name val="HG丸ｺﾞｼｯｸM-PRO"/>
      <family val="3"/>
      <charset val="128"/>
    </font>
    <font>
      <sz val="14"/>
      <color theme="1"/>
      <name val="ＭＳ Ｐゴシック"/>
      <family val="2"/>
      <charset val="128"/>
      <scheme val="minor"/>
    </font>
    <font>
      <sz val="14"/>
      <color theme="1"/>
      <name val="ＭＳ Ｐゴシック"/>
      <family val="3"/>
      <charset val="128"/>
      <scheme val="minor"/>
    </font>
    <font>
      <sz val="20"/>
      <color theme="1"/>
      <name val="ＭＳ Ｐゴシック"/>
      <family val="3"/>
      <charset val="128"/>
      <scheme val="minor"/>
    </font>
    <font>
      <sz val="11"/>
      <color theme="0" tint="-0.14999847407452621"/>
      <name val="ＭＳ Ｐゴシック"/>
      <family val="3"/>
      <charset val="128"/>
      <scheme val="minor"/>
    </font>
    <font>
      <sz val="10"/>
      <name val="ＭＳ ゴシック"/>
      <family val="3"/>
      <charset val="128"/>
    </font>
    <font>
      <b/>
      <sz val="16"/>
      <color rgb="FF000000"/>
      <name val="ＭＳ ゴシック"/>
      <family val="3"/>
      <charset val="128"/>
    </font>
    <font>
      <sz val="16"/>
      <color rgb="FF000000"/>
      <name val="ＭＳ ゴシック"/>
      <family val="3"/>
      <charset val="128"/>
    </font>
    <font>
      <sz val="10"/>
      <color rgb="FF000000"/>
      <name val="ＭＳ ゴシック"/>
      <family val="3"/>
      <charset val="128"/>
    </font>
    <font>
      <sz val="12"/>
      <color rgb="FF000000"/>
      <name val="ＭＳ ゴシック"/>
      <family val="3"/>
      <charset val="128"/>
    </font>
    <font>
      <sz val="6"/>
      <color rgb="FF000000"/>
      <name val="ＭＳ ゴシック"/>
      <family val="3"/>
      <charset val="128"/>
    </font>
    <font>
      <sz val="11"/>
      <color rgb="FF000000"/>
      <name val="ＭＳ ゴシック"/>
      <family val="3"/>
      <charset val="128"/>
    </font>
    <font>
      <b/>
      <sz val="10"/>
      <color rgb="FFFF0000"/>
      <name val="ＭＳ ゴシック"/>
      <family val="3"/>
      <charset val="128"/>
    </font>
    <font>
      <sz val="9"/>
      <color rgb="FF000000"/>
      <name val="ＭＳ ゴシック"/>
      <family val="3"/>
      <charset val="128"/>
    </font>
    <font>
      <b/>
      <sz val="11"/>
      <color rgb="FF000000"/>
      <name val="ＭＳ ゴシック"/>
      <family val="3"/>
      <charset val="128"/>
    </font>
    <font>
      <sz val="10"/>
      <color rgb="FFB5442E"/>
      <name val="ＭＳ ゴシック"/>
      <family val="3"/>
      <charset val="128"/>
    </font>
    <font>
      <u/>
      <sz val="11"/>
      <color theme="10"/>
      <name val="ＭＳ Ｐゴシック"/>
      <family val="2"/>
      <charset val="128"/>
      <scheme val="minor"/>
    </font>
    <font>
      <b/>
      <sz val="10"/>
      <name val="ＭＳ ゴシック"/>
      <family val="3"/>
      <charset val="128"/>
    </font>
    <font>
      <b/>
      <sz val="10"/>
      <color rgb="FF000000"/>
      <name val="ＭＳ ゴシック"/>
      <family val="3"/>
      <charset val="128"/>
    </font>
    <font>
      <b/>
      <sz val="14"/>
      <color theme="1"/>
      <name val="ＭＳ ゴシック"/>
      <family val="3"/>
      <charset val="128"/>
    </font>
    <font>
      <sz val="14"/>
      <color theme="1"/>
      <name val="HGPｺﾞｼｯｸM"/>
      <family val="3"/>
      <charset val="128"/>
    </font>
    <font>
      <b/>
      <sz val="16"/>
      <color indexed="10"/>
      <name val="MS P ゴシック"/>
      <family val="3"/>
      <charset val="128"/>
    </font>
    <font>
      <sz val="10"/>
      <color theme="1"/>
      <name val="HG丸ｺﾞｼｯｸM-PRO"/>
      <family val="3"/>
      <charset val="128"/>
    </font>
    <font>
      <b/>
      <sz val="10"/>
      <name val="HG丸ｺﾞｼｯｸM-PRO"/>
      <family val="3"/>
      <charset val="128"/>
    </font>
    <font>
      <b/>
      <sz val="9"/>
      <color indexed="8"/>
      <name val="MS P ゴシック"/>
      <family val="3"/>
      <charset val="128"/>
    </font>
    <font>
      <sz val="11"/>
      <color indexed="81"/>
      <name val="MS P ゴシック"/>
      <family val="3"/>
      <charset val="128"/>
    </font>
    <font>
      <sz val="14"/>
      <name val="ＭＳ ゴシック"/>
      <family val="3"/>
      <charset val="128"/>
    </font>
    <font>
      <b/>
      <sz val="14"/>
      <color rgb="FFFF0000"/>
      <name val="ＭＳ ゴシック"/>
      <family val="3"/>
      <charset val="128"/>
    </font>
    <font>
      <b/>
      <sz val="20"/>
      <color rgb="FFFF0000"/>
      <name val="HG丸ｺﾞｼｯｸM-PRO"/>
      <family val="3"/>
      <charset val="128"/>
    </font>
    <font>
      <b/>
      <sz val="11"/>
      <color indexed="81"/>
      <name val="MS P ゴシック"/>
      <family val="3"/>
      <charset val="128"/>
    </font>
    <font>
      <b/>
      <sz val="8"/>
      <color theme="1"/>
      <name val="ＭＳ ゴシック"/>
      <family val="3"/>
      <charset val="128"/>
    </font>
    <font>
      <b/>
      <u/>
      <sz val="12"/>
      <color rgb="FFFF0000"/>
      <name val="HG丸ｺﾞｼｯｸM-PRO"/>
      <family val="3"/>
      <charset val="128"/>
    </font>
    <font>
      <sz val="10"/>
      <name val="Segoe UI Symbol"/>
      <family val="3"/>
    </font>
    <font>
      <sz val="11"/>
      <color theme="0" tint="-0.14999847407452621"/>
      <name val="HGP創英角ｺﾞｼｯｸUB"/>
      <family val="3"/>
      <charset val="128"/>
    </font>
    <font>
      <sz val="12"/>
      <color theme="0" tint="-0.14999847407452621"/>
      <name val="HG丸ｺﾞｼｯｸM-PRO"/>
      <family val="3"/>
      <charset val="128"/>
    </font>
    <font>
      <sz val="10"/>
      <color theme="0" tint="-0.14999847407452621"/>
      <name val="HG丸ｺﾞｼｯｸM-PRO"/>
      <family val="3"/>
      <charset val="128"/>
    </font>
    <font>
      <sz val="14"/>
      <color theme="0" tint="-0.14999847407452621"/>
      <name val="HGP創英角ｺﾞｼｯｸUB"/>
      <family val="3"/>
      <charset val="128"/>
    </font>
    <font>
      <sz val="11"/>
      <color theme="0" tint="-0.14999847407452621"/>
      <name val="HG丸ｺﾞｼｯｸM-PRO"/>
      <family val="3"/>
      <charset val="128"/>
    </font>
    <font>
      <sz val="9"/>
      <color rgb="FFFF0000"/>
      <name val="HG丸ｺﾞｼｯｸM-PRO"/>
      <family val="3"/>
      <charset val="128"/>
    </font>
    <font>
      <b/>
      <sz val="9"/>
      <color indexed="10"/>
      <name val="UD デジタル 教科書体 N-B"/>
      <family val="1"/>
      <charset val="128"/>
    </font>
    <font>
      <sz val="16"/>
      <name val="ＭＳ ゴシック"/>
      <family val="3"/>
      <charset val="128"/>
    </font>
    <font>
      <b/>
      <sz val="12"/>
      <color indexed="81"/>
      <name val="MS P ゴシック"/>
      <family val="3"/>
      <charset val="128"/>
    </font>
    <font>
      <sz val="8"/>
      <color theme="1"/>
      <name val="HGPｺﾞｼｯｸM"/>
      <family val="3"/>
      <charset val="128"/>
    </font>
    <font>
      <b/>
      <sz val="11"/>
      <color rgb="FFFF0000"/>
      <name val="ＭＳ Ｐ明朝"/>
      <family val="1"/>
      <charset val="128"/>
    </font>
    <font>
      <b/>
      <sz val="7"/>
      <color rgb="FFFF0000"/>
      <name val="HG丸ｺﾞｼｯｸM-PRO"/>
      <family val="3"/>
      <charset val="128"/>
    </font>
    <font>
      <b/>
      <sz val="18"/>
      <color rgb="FF000000"/>
      <name val="ＭＳ ゴシック"/>
      <family val="3"/>
      <charset val="128"/>
    </font>
    <font>
      <b/>
      <sz val="8"/>
      <color indexed="81"/>
      <name val="MS P ゴシック"/>
      <family val="3"/>
      <charset val="128"/>
    </font>
  </fonts>
  <fills count="20">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9" tint="0.79998168889431442"/>
        <bgColor indexed="64"/>
      </patternFill>
    </fill>
    <fill>
      <patternFill patternType="solid">
        <fgColor rgb="FFCCFFCC"/>
        <bgColor indexed="64"/>
      </patternFill>
    </fill>
    <fill>
      <patternFill patternType="solid">
        <fgColor rgb="FFFFCCFF"/>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theme="7" tint="0.79998168889431442"/>
        <bgColor indexed="64"/>
      </patternFill>
    </fill>
    <fill>
      <patternFill patternType="solid">
        <fgColor theme="0"/>
        <bgColor indexed="64"/>
      </patternFill>
    </fill>
    <fill>
      <patternFill patternType="solid">
        <fgColor rgb="FF92D050"/>
        <bgColor indexed="64"/>
      </patternFill>
    </fill>
    <fill>
      <patternFill patternType="solid">
        <fgColor theme="4" tint="0.39997558519241921"/>
        <bgColor indexed="64"/>
      </patternFill>
    </fill>
    <fill>
      <patternFill patternType="solid">
        <fgColor rgb="FF00B0F0"/>
        <bgColor indexed="64"/>
      </patternFill>
    </fill>
    <fill>
      <patternFill patternType="solid">
        <fgColor rgb="FFFF99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indexed="64"/>
      </patternFill>
    </fill>
  </fills>
  <borders count="2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medium">
        <color auto="1"/>
      </right>
      <top style="thin">
        <color auto="1"/>
      </top>
      <bottom/>
      <diagonal/>
    </border>
    <border>
      <left style="medium">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thin">
        <color auto="1"/>
      </left>
      <right/>
      <top style="thin">
        <color auto="1"/>
      </top>
      <bottom style="dotted">
        <color auto="1"/>
      </bottom>
      <diagonal/>
    </border>
    <border>
      <left/>
      <right style="medium">
        <color auto="1"/>
      </right>
      <top style="thin">
        <color auto="1"/>
      </top>
      <bottom style="dotted">
        <color auto="1"/>
      </bottom>
      <diagonal/>
    </border>
    <border>
      <left style="medium">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thin">
        <color auto="1"/>
      </right>
      <top style="thin">
        <color auto="1"/>
      </top>
      <bottom style="dotted">
        <color auto="1"/>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top style="dotted">
        <color auto="1"/>
      </top>
      <bottom style="dotted">
        <color auto="1"/>
      </bottom>
      <diagonal/>
    </border>
    <border>
      <left/>
      <right style="medium">
        <color auto="1"/>
      </right>
      <top style="dotted">
        <color auto="1"/>
      </top>
      <bottom style="dotted">
        <color auto="1"/>
      </bottom>
      <diagonal/>
    </border>
    <border>
      <left/>
      <right style="medium">
        <color auto="1"/>
      </right>
      <top style="medium">
        <color auto="1"/>
      </top>
      <bottom/>
      <diagonal/>
    </border>
    <border>
      <left/>
      <right style="medium">
        <color auto="1"/>
      </right>
      <top/>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bottom/>
      <diagonal/>
    </border>
    <border>
      <left style="thin">
        <color indexed="64"/>
      </left>
      <right style="medium">
        <color indexed="64"/>
      </right>
      <top/>
      <bottom/>
      <diagonal/>
    </border>
    <border>
      <left style="hair">
        <color indexed="64"/>
      </left>
      <right style="hair">
        <color indexed="64"/>
      </right>
      <top style="medium">
        <color indexed="64"/>
      </top>
      <bottom style="hair">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hair">
        <color indexed="64"/>
      </right>
      <top style="hair">
        <color indexed="64"/>
      </top>
      <bottom style="hair">
        <color indexed="64"/>
      </bottom>
      <diagonal/>
    </border>
    <border>
      <left style="thin">
        <color auto="1"/>
      </left>
      <right style="hair">
        <color indexed="64"/>
      </right>
      <top style="medium">
        <color indexed="64"/>
      </top>
      <bottom style="hair">
        <color indexed="64"/>
      </bottom>
      <diagonal/>
    </border>
    <border>
      <left style="thin">
        <color auto="1"/>
      </left>
      <right style="thin">
        <color auto="1"/>
      </right>
      <top/>
      <bottom style="hair">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hair">
        <color auto="1"/>
      </top>
      <bottom/>
      <diagonal/>
    </border>
    <border>
      <left style="thin">
        <color auto="1"/>
      </left>
      <right style="medium">
        <color auto="1"/>
      </right>
      <top/>
      <bottom style="hair">
        <color auto="1"/>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Up="1">
      <left/>
      <right/>
      <top style="thin">
        <color indexed="64"/>
      </top>
      <bottom style="thin">
        <color indexed="64"/>
      </bottom>
      <diagonal style="thin">
        <color auto="1"/>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thin">
        <color auto="1"/>
      </right>
      <top style="medium">
        <color auto="1"/>
      </top>
      <bottom style="hair">
        <color auto="1"/>
      </bottom>
      <diagonal/>
    </border>
    <border>
      <left style="thin">
        <color indexed="64"/>
      </left>
      <right style="thin">
        <color indexed="64"/>
      </right>
      <top style="medium">
        <color auto="1"/>
      </top>
      <bottom style="hair">
        <color auto="1"/>
      </bottom>
      <diagonal/>
    </border>
    <border>
      <left style="thin">
        <color auto="1"/>
      </left>
      <right style="medium">
        <color auto="1"/>
      </right>
      <top style="medium">
        <color auto="1"/>
      </top>
      <bottom style="hair">
        <color auto="1"/>
      </bottom>
      <diagonal/>
    </border>
    <border>
      <left/>
      <right style="thin">
        <color indexed="64"/>
      </right>
      <top style="medium">
        <color auto="1"/>
      </top>
      <bottom style="hair">
        <color auto="1"/>
      </bottom>
      <diagonal/>
    </border>
    <border>
      <left style="thin">
        <color auto="1"/>
      </left>
      <right/>
      <top style="medium">
        <color auto="1"/>
      </top>
      <bottom style="hair">
        <color auto="1"/>
      </bottom>
      <diagonal/>
    </border>
    <border>
      <left style="medium">
        <color auto="1"/>
      </left>
      <right/>
      <top style="hair">
        <color auto="1"/>
      </top>
      <bottom style="medium">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indexed="64"/>
      </left>
      <right style="medium">
        <color indexed="64"/>
      </right>
      <top style="hair">
        <color auto="1"/>
      </top>
      <bottom style="medium">
        <color auto="1"/>
      </bottom>
      <diagonal/>
    </border>
    <border>
      <left/>
      <right style="thin">
        <color auto="1"/>
      </right>
      <top style="hair">
        <color auto="1"/>
      </top>
      <bottom style="medium">
        <color auto="1"/>
      </bottom>
      <diagonal/>
    </border>
    <border>
      <left style="thin">
        <color auto="1"/>
      </left>
      <right/>
      <top style="hair">
        <color auto="1"/>
      </top>
      <bottom style="medium">
        <color auto="1"/>
      </bottom>
      <diagonal/>
    </border>
    <border>
      <left/>
      <right style="medium">
        <color auto="1"/>
      </right>
      <top style="hair">
        <color auto="1"/>
      </top>
      <bottom style="medium">
        <color auto="1"/>
      </bottom>
      <diagonal/>
    </border>
    <border>
      <left style="hair">
        <color indexed="64"/>
      </left>
      <right/>
      <top/>
      <bottom style="medium">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style="thin">
        <color auto="1"/>
      </right>
      <top/>
      <bottom style="hair">
        <color auto="1"/>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style="thin">
        <color auto="1"/>
      </left>
      <right/>
      <top style="hair">
        <color indexed="64"/>
      </top>
      <bottom/>
      <diagonal/>
    </border>
    <border>
      <left/>
      <right/>
      <top style="hair">
        <color indexed="64"/>
      </top>
      <bottom/>
      <diagonal/>
    </border>
    <border>
      <left/>
      <right style="thin">
        <color auto="1"/>
      </right>
      <top style="hair">
        <color indexed="64"/>
      </top>
      <bottom/>
      <diagonal/>
    </border>
    <border>
      <left style="double">
        <color indexed="64"/>
      </left>
      <right style="thin">
        <color indexed="64"/>
      </right>
      <top style="thin">
        <color indexed="64"/>
      </top>
      <bottom style="thin">
        <color indexed="64"/>
      </bottom>
      <diagonal/>
    </border>
    <border>
      <left/>
      <right/>
      <top style="double">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hair">
        <color indexed="64"/>
      </right>
      <top style="hair">
        <color indexed="64"/>
      </top>
      <bottom/>
      <diagonal/>
    </border>
    <border>
      <left style="hair">
        <color indexed="64"/>
      </left>
      <right style="medium">
        <color auto="1"/>
      </right>
      <top style="hair">
        <color indexed="64"/>
      </top>
      <bottom/>
      <diagonal/>
    </border>
    <border>
      <left/>
      <right style="thin">
        <color indexed="64"/>
      </right>
      <top style="medium">
        <color auto="1"/>
      </top>
      <bottom style="medium">
        <color indexed="64"/>
      </bottom>
      <diagonal/>
    </border>
    <border>
      <left style="medium">
        <color indexed="64"/>
      </left>
      <right style="medium">
        <color indexed="64"/>
      </right>
      <top style="medium">
        <color indexed="64"/>
      </top>
      <bottom/>
      <diagonal/>
    </border>
    <border diagonalUp="1">
      <left style="medium">
        <color auto="1"/>
      </left>
      <right/>
      <top style="medium">
        <color auto="1"/>
      </top>
      <bottom/>
      <diagonal style="medium">
        <color auto="1"/>
      </diagonal>
    </border>
    <border diagonalUp="1">
      <left/>
      <right/>
      <top style="medium">
        <color auto="1"/>
      </top>
      <bottom/>
      <diagonal style="medium">
        <color auto="1"/>
      </diagonal>
    </border>
    <border diagonalUp="1">
      <left/>
      <right style="medium">
        <color indexed="64"/>
      </right>
      <top style="medium">
        <color auto="1"/>
      </top>
      <bottom/>
      <diagonal style="medium">
        <color auto="1"/>
      </diagonal>
    </border>
    <border diagonalUp="1">
      <left style="medium">
        <color auto="1"/>
      </left>
      <right/>
      <top/>
      <bottom style="medium">
        <color indexed="64"/>
      </bottom>
      <diagonal style="medium">
        <color auto="1"/>
      </diagonal>
    </border>
    <border diagonalUp="1">
      <left/>
      <right/>
      <top/>
      <bottom style="medium">
        <color indexed="64"/>
      </bottom>
      <diagonal style="medium">
        <color auto="1"/>
      </diagonal>
    </border>
    <border diagonalUp="1">
      <left/>
      <right style="medium">
        <color indexed="64"/>
      </right>
      <top/>
      <bottom style="medium">
        <color indexed="64"/>
      </bottom>
      <diagonal style="medium">
        <color auto="1"/>
      </diagonal>
    </border>
    <border>
      <left style="medium">
        <color indexed="64"/>
      </left>
      <right style="medium">
        <color auto="1"/>
      </right>
      <top/>
      <bottom style="hair">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right/>
      <top/>
      <bottom/>
      <diagonal style="thin">
        <color indexed="64"/>
      </diagonal>
    </border>
    <border>
      <left/>
      <right style="double">
        <color indexed="64"/>
      </right>
      <top/>
      <bottom/>
      <diagonal/>
    </border>
    <border>
      <left style="double">
        <color indexed="64"/>
      </left>
      <right style="thin">
        <color indexed="64"/>
      </right>
      <top style="medium">
        <color indexed="64"/>
      </top>
      <bottom style="thin">
        <color indexed="64"/>
      </bottom>
      <diagonal/>
    </border>
    <border>
      <left/>
      <right style="double">
        <color indexed="64"/>
      </right>
      <top/>
      <bottom style="medium">
        <color indexed="64"/>
      </bottom>
      <diagonal/>
    </border>
    <border diagonalUp="1">
      <left/>
      <right/>
      <top style="medium">
        <color indexed="64"/>
      </top>
      <bottom/>
      <diagonal style="thin">
        <color auto="1"/>
      </diagonal>
    </border>
    <border>
      <left style="double">
        <color indexed="64"/>
      </left>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right style="double">
        <color indexed="64"/>
      </right>
      <top style="medium">
        <color auto="1"/>
      </top>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style="double">
        <color indexed="64"/>
      </top>
      <bottom style="double">
        <color auto="1"/>
      </bottom>
      <diagonal/>
    </border>
    <border>
      <left/>
      <right style="hair">
        <color indexed="64"/>
      </right>
      <top style="double">
        <color indexed="64"/>
      </top>
      <bottom style="double">
        <color auto="1"/>
      </bottom>
      <diagonal/>
    </border>
    <border>
      <left/>
      <right/>
      <top style="double">
        <color indexed="64"/>
      </top>
      <bottom style="double">
        <color auto="1"/>
      </bottom>
      <diagonal/>
    </border>
    <border>
      <left/>
      <right style="double">
        <color indexed="64"/>
      </right>
      <top style="double">
        <color indexed="64"/>
      </top>
      <bottom style="double">
        <color auto="1"/>
      </bottom>
      <diagonal/>
    </border>
    <border>
      <left style="hair">
        <color indexed="64"/>
      </left>
      <right/>
      <top style="double">
        <color indexed="64"/>
      </top>
      <bottom style="double">
        <color auto="1"/>
      </bottom>
      <diagonal/>
    </border>
    <border>
      <left style="double">
        <color indexed="64"/>
      </left>
      <right/>
      <top/>
      <bottom style="medium">
        <color indexed="64"/>
      </bottom>
      <diagonal/>
    </border>
    <border>
      <left/>
      <right/>
      <top style="thin">
        <color auto="1"/>
      </top>
      <bottom style="double">
        <color indexed="64"/>
      </bottom>
      <diagonal/>
    </border>
    <border>
      <left/>
      <right style="medium">
        <color auto="1"/>
      </right>
      <top style="thin">
        <color auto="1"/>
      </top>
      <bottom style="double">
        <color indexed="64"/>
      </bottom>
      <diagonal/>
    </border>
    <border>
      <left style="hair">
        <color indexed="64"/>
      </left>
      <right style="hair">
        <color indexed="64"/>
      </right>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auto="1"/>
      </right>
      <top style="thin">
        <color auto="1"/>
      </top>
      <bottom style="dotted">
        <color auto="1"/>
      </bottom>
      <diagonal/>
    </border>
    <border>
      <left/>
      <right/>
      <top style="thin">
        <color auto="1"/>
      </top>
      <bottom style="dotted">
        <color auto="1"/>
      </bottom>
      <diagonal/>
    </border>
    <border>
      <left style="dotted">
        <color auto="1"/>
      </left>
      <right/>
      <top style="medium">
        <color indexed="64"/>
      </top>
      <bottom/>
      <diagonal/>
    </border>
    <border>
      <left style="dotted">
        <color auto="1"/>
      </left>
      <right/>
      <top/>
      <bottom/>
      <diagonal/>
    </border>
    <border>
      <left style="dotted">
        <color auto="1"/>
      </left>
      <right/>
      <top style="hair">
        <color indexed="64"/>
      </top>
      <bottom/>
      <diagonal/>
    </border>
    <border>
      <left style="dotted">
        <color auto="1"/>
      </left>
      <right/>
      <top/>
      <bottom style="hair">
        <color indexed="64"/>
      </bottom>
      <diagonal/>
    </border>
    <border>
      <left style="dotted">
        <color auto="1"/>
      </left>
      <right/>
      <top/>
      <bottom style="medium">
        <color indexed="64"/>
      </bottom>
      <diagonal/>
    </border>
    <border>
      <left style="dotted">
        <color auto="1"/>
      </left>
      <right style="medium">
        <color auto="1"/>
      </right>
      <top style="dotted">
        <color auto="1"/>
      </top>
      <bottom style="dotted">
        <color auto="1"/>
      </bottom>
      <diagonal/>
    </border>
    <border>
      <left/>
      <right style="hair">
        <color indexed="64"/>
      </right>
      <top style="medium">
        <color indexed="64"/>
      </top>
      <bottom/>
      <diagonal/>
    </border>
    <border>
      <left style="hair">
        <color indexed="64"/>
      </left>
      <right/>
      <top style="medium">
        <color indexed="64"/>
      </top>
      <bottom/>
      <diagonal/>
    </border>
    <border>
      <left style="thin">
        <color auto="1"/>
      </left>
      <right style="thin">
        <color auto="1"/>
      </right>
      <top style="dotted">
        <color auto="1"/>
      </top>
      <bottom/>
      <diagonal/>
    </border>
    <border>
      <left style="thin">
        <color auto="1"/>
      </left>
      <right/>
      <top style="dotted">
        <color auto="1"/>
      </top>
      <bottom style="thin">
        <color auto="1"/>
      </bottom>
      <diagonal/>
    </border>
    <border>
      <left/>
      <right style="thin">
        <color auto="1"/>
      </right>
      <top style="dotted">
        <color auto="1"/>
      </top>
      <bottom/>
      <diagonal/>
    </border>
    <border>
      <left style="thick">
        <color indexed="64"/>
      </left>
      <right style="thin">
        <color indexed="64"/>
      </right>
      <top style="thin">
        <color indexed="64"/>
      </top>
      <bottom style="thin">
        <color indexed="64"/>
      </bottom>
      <diagonal/>
    </border>
    <border>
      <left style="double">
        <color indexed="64"/>
      </left>
      <right/>
      <top style="thin">
        <color indexed="64"/>
      </top>
      <bottom style="medium">
        <color auto="1"/>
      </bottom>
      <diagonal/>
    </border>
    <border>
      <left style="double">
        <color indexed="64"/>
      </left>
      <right/>
      <top style="double">
        <color auto="1"/>
      </top>
      <bottom style="dotted">
        <color indexed="64"/>
      </bottom>
      <diagonal/>
    </border>
    <border>
      <left/>
      <right style="hair">
        <color indexed="64"/>
      </right>
      <top style="double">
        <color auto="1"/>
      </top>
      <bottom style="dotted">
        <color indexed="64"/>
      </bottom>
      <diagonal/>
    </border>
    <border>
      <left style="hair">
        <color indexed="64"/>
      </left>
      <right/>
      <top style="double">
        <color auto="1"/>
      </top>
      <bottom style="dotted">
        <color indexed="64"/>
      </bottom>
      <diagonal/>
    </border>
    <border>
      <left/>
      <right/>
      <top style="double">
        <color auto="1"/>
      </top>
      <bottom style="dotted">
        <color indexed="64"/>
      </bottom>
      <diagonal/>
    </border>
    <border>
      <left/>
      <right style="double">
        <color indexed="64"/>
      </right>
      <top style="double">
        <color auto="1"/>
      </top>
      <bottom style="dotted">
        <color indexed="64"/>
      </bottom>
      <diagonal/>
    </border>
    <border>
      <left/>
      <right/>
      <top style="dotted">
        <color indexed="64"/>
      </top>
      <bottom style="medium">
        <color indexed="64"/>
      </bottom>
      <diagonal/>
    </border>
    <border>
      <left style="medium">
        <color rgb="FF00B050"/>
      </left>
      <right/>
      <top/>
      <bottom/>
      <diagonal/>
    </border>
    <border>
      <left style="double">
        <color indexed="64"/>
      </left>
      <right/>
      <top/>
      <bottom/>
      <diagonal/>
    </border>
    <border>
      <left style="double">
        <color indexed="64"/>
      </left>
      <right/>
      <top style="medium">
        <color indexed="64"/>
      </top>
      <bottom/>
      <diagonal/>
    </border>
    <border>
      <left style="hair">
        <color auto="1"/>
      </left>
      <right/>
      <top style="hair">
        <color auto="1"/>
      </top>
      <bottom/>
      <diagonal/>
    </border>
    <border>
      <left style="medium">
        <color indexed="64"/>
      </left>
      <right style="medium">
        <color indexed="64"/>
      </right>
      <top style="thin">
        <color indexed="64"/>
      </top>
      <bottom style="thin">
        <color indexed="64"/>
      </bottom>
      <diagonal/>
    </border>
    <border>
      <left style="medium">
        <color auto="1"/>
      </left>
      <right style="thin">
        <color auto="1"/>
      </right>
      <top style="dotted">
        <color auto="1"/>
      </top>
      <bottom/>
      <diagonal/>
    </border>
    <border>
      <left/>
      <right style="medium">
        <color auto="1"/>
      </right>
      <top style="dotted">
        <color auto="1"/>
      </top>
      <bottom style="thin">
        <color indexed="64"/>
      </bottom>
      <diagonal/>
    </border>
    <border>
      <left/>
      <right style="medium">
        <color rgb="FF00B050"/>
      </right>
      <top style="thin">
        <color auto="1"/>
      </top>
      <bottom/>
      <diagonal/>
    </border>
    <border>
      <left/>
      <right style="medium">
        <color rgb="FF00B050"/>
      </right>
      <top/>
      <bottom style="thin">
        <color auto="1"/>
      </bottom>
      <diagonal/>
    </border>
  </borders>
  <cellStyleXfs count="4">
    <xf numFmtId="0" fontId="0" fillId="0" borderId="0">
      <alignment vertical="center"/>
    </xf>
    <xf numFmtId="0" fontId="11" fillId="0" borderId="0">
      <alignment vertical="center"/>
    </xf>
    <xf numFmtId="0" fontId="102" fillId="0" borderId="0">
      <alignment vertical="center"/>
    </xf>
    <xf numFmtId="0" fontId="129" fillId="0" borderId="0" applyNumberFormat="0" applyFill="0" applyBorder="0" applyAlignment="0" applyProtection="0">
      <alignment vertical="center"/>
    </xf>
  </cellStyleXfs>
  <cellXfs count="1959">
    <xf numFmtId="0" fontId="0" fillId="0" borderId="0" xfId="0">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lignment vertical="center"/>
    </xf>
    <xf numFmtId="0" fontId="2" fillId="0" borderId="5" xfId="0" applyFont="1" applyBorder="1">
      <alignment vertical="center"/>
    </xf>
    <xf numFmtId="0" fontId="2" fillId="0" borderId="6" xfId="0" applyFont="1" applyBorder="1">
      <alignment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1" xfId="0" applyFont="1" applyBorder="1">
      <alignment vertical="center"/>
    </xf>
    <xf numFmtId="0" fontId="2" fillId="0" borderId="0" xfId="0" applyFont="1" applyAlignment="1">
      <alignment horizontal="distributed" vertical="center" wrapText="1"/>
    </xf>
    <xf numFmtId="0" fontId="5" fillId="0" borderId="10" xfId="0" applyFont="1" applyBorder="1">
      <alignment vertical="center"/>
    </xf>
    <xf numFmtId="0" fontId="5" fillId="0" borderId="0" xfId="0" applyFont="1">
      <alignment vertical="center"/>
    </xf>
    <xf numFmtId="0" fontId="5" fillId="0" borderId="3" xfId="0" applyFont="1" applyBorder="1">
      <alignment vertical="center"/>
    </xf>
    <xf numFmtId="0" fontId="5" fillId="0" borderId="2" xfId="0" applyFont="1" applyBorder="1">
      <alignment vertical="center"/>
    </xf>
    <xf numFmtId="0" fontId="5" fillId="0" borderId="22" xfId="0" applyFont="1" applyBorder="1">
      <alignment vertical="center"/>
    </xf>
    <xf numFmtId="0" fontId="5" fillId="0" borderId="5" xfId="0" applyFont="1" applyBorder="1">
      <alignment vertical="center"/>
    </xf>
    <xf numFmtId="0" fontId="5" fillId="0" borderId="23" xfId="0" applyFont="1" applyBorder="1">
      <alignment vertical="center"/>
    </xf>
    <xf numFmtId="0" fontId="5" fillId="0" borderId="18" xfId="0" applyFont="1" applyBorder="1">
      <alignment vertical="center"/>
    </xf>
    <xf numFmtId="0" fontId="5" fillId="0" borderId="26" xfId="0" applyFont="1" applyBorder="1">
      <alignment vertical="center"/>
    </xf>
    <xf numFmtId="0" fontId="5" fillId="0" borderId="27" xfId="0" applyFont="1" applyBorder="1">
      <alignment vertical="center"/>
    </xf>
    <xf numFmtId="0" fontId="5" fillId="0" borderId="28" xfId="0" applyFont="1" applyBorder="1">
      <alignment vertical="center"/>
    </xf>
    <xf numFmtId="0" fontId="5" fillId="0" borderId="15" xfId="0" applyFont="1" applyBorder="1">
      <alignment vertical="center"/>
    </xf>
    <xf numFmtId="0" fontId="5" fillId="0" borderId="6" xfId="0" applyFont="1" applyBorder="1">
      <alignment vertical="center"/>
    </xf>
    <xf numFmtId="0" fontId="5" fillId="4" borderId="0" xfId="0" applyFont="1" applyFill="1">
      <alignment vertical="center"/>
    </xf>
    <xf numFmtId="0" fontId="6" fillId="0" borderId="5" xfId="0" applyFont="1" applyBorder="1">
      <alignment vertical="center"/>
    </xf>
    <xf numFmtId="0" fontId="5" fillId="0" borderId="24" xfId="0" applyFont="1" applyBorder="1" applyAlignment="1">
      <alignment horizontal="center" vertical="center"/>
    </xf>
    <xf numFmtId="0" fontId="5" fillId="0" borderId="33" xfId="0" applyFont="1" applyBorder="1">
      <alignment vertical="center"/>
    </xf>
    <xf numFmtId="0" fontId="5" fillId="0" borderId="35" xfId="0" applyFont="1" applyBorder="1">
      <alignment vertical="center"/>
    </xf>
    <xf numFmtId="0" fontId="5" fillId="0" borderId="37" xfId="0" applyFont="1" applyBorder="1">
      <alignment vertical="center"/>
    </xf>
    <xf numFmtId="0" fontId="5" fillId="0" borderId="38" xfId="0" applyFont="1" applyBorder="1">
      <alignment vertical="center"/>
    </xf>
    <xf numFmtId="0" fontId="5" fillId="0" borderId="39" xfId="0" applyFont="1" applyBorder="1">
      <alignment vertical="center"/>
    </xf>
    <xf numFmtId="0" fontId="5" fillId="0" borderId="41" xfId="0" applyFont="1" applyBorder="1">
      <alignment vertical="center"/>
    </xf>
    <xf numFmtId="0" fontId="5" fillId="0" borderId="42" xfId="0" applyFont="1" applyBorder="1">
      <alignment vertical="center"/>
    </xf>
    <xf numFmtId="0" fontId="5" fillId="0" borderId="43" xfId="0" applyFont="1" applyBorder="1">
      <alignment vertical="center"/>
    </xf>
    <xf numFmtId="0" fontId="5" fillId="0" borderId="44" xfId="0" applyFont="1" applyBorder="1">
      <alignment vertical="center"/>
    </xf>
    <xf numFmtId="0" fontId="5" fillId="0" borderId="46" xfId="0" applyFont="1" applyBorder="1">
      <alignment vertical="center"/>
    </xf>
    <xf numFmtId="0" fontId="5" fillId="0" borderId="49" xfId="0" applyFont="1" applyBorder="1">
      <alignment vertical="center"/>
    </xf>
    <xf numFmtId="0" fontId="5" fillId="0" borderId="5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8" xfId="0" applyFont="1" applyBorder="1">
      <alignment vertical="center"/>
    </xf>
    <xf numFmtId="0" fontId="4" fillId="0" borderId="5" xfId="0" applyFont="1" applyBorder="1">
      <alignment vertical="center"/>
    </xf>
    <xf numFmtId="178" fontId="4" fillId="0" borderId="11" xfId="0" applyNumberFormat="1" applyFont="1" applyBorder="1">
      <alignment vertical="center"/>
    </xf>
    <xf numFmtId="0" fontId="7" fillId="0" borderId="5" xfId="0" applyFont="1" applyBorder="1">
      <alignment vertical="center"/>
    </xf>
    <xf numFmtId="0" fontId="7" fillId="0" borderId="0" xfId="0" applyFont="1">
      <alignment vertical="center"/>
    </xf>
    <xf numFmtId="0" fontId="7" fillId="0" borderId="7" xfId="0" applyFont="1" applyBorder="1">
      <alignment vertical="center"/>
    </xf>
    <xf numFmtId="0" fontId="7" fillId="0" borderId="8" xfId="0" applyFont="1" applyBorder="1">
      <alignment vertical="center"/>
    </xf>
    <xf numFmtId="0" fontId="5" fillId="5" borderId="17" xfId="0" applyFont="1" applyFill="1" applyBorder="1">
      <alignment vertical="center"/>
    </xf>
    <xf numFmtId="0" fontId="5" fillId="5" borderId="21" xfId="0" applyFont="1" applyFill="1" applyBorder="1">
      <alignment vertical="center"/>
    </xf>
    <xf numFmtId="0" fontId="5" fillId="5" borderId="22" xfId="0" applyFont="1" applyFill="1" applyBorder="1">
      <alignment vertical="center"/>
    </xf>
    <xf numFmtId="0" fontId="5" fillId="5" borderId="25" xfId="0" applyFont="1" applyFill="1" applyBorder="1">
      <alignment vertical="center"/>
    </xf>
    <xf numFmtId="0" fontId="7" fillId="0" borderId="11" xfId="0" applyFont="1" applyBorder="1">
      <alignment vertical="center"/>
    </xf>
    <xf numFmtId="0" fontId="7" fillId="0" borderId="3" xfId="0" applyFont="1" applyBorder="1">
      <alignment vertical="center"/>
    </xf>
    <xf numFmtId="0" fontId="9" fillId="0" borderId="3" xfId="0" applyFont="1" applyBorder="1">
      <alignment vertical="center"/>
    </xf>
    <xf numFmtId="0" fontId="9" fillId="0" borderId="0" xfId="0" applyFont="1">
      <alignment vertical="center"/>
    </xf>
    <xf numFmtId="0" fontId="2" fillId="0" borderId="26" xfId="0" applyFont="1" applyBorder="1">
      <alignment vertical="center"/>
    </xf>
    <xf numFmtId="0" fontId="2" fillId="0" borderId="27" xfId="0" applyFont="1" applyBorder="1">
      <alignment vertical="center"/>
    </xf>
    <xf numFmtId="0" fontId="2" fillId="0" borderId="51" xfId="0" applyFont="1" applyBorder="1">
      <alignment vertical="center"/>
    </xf>
    <xf numFmtId="0" fontId="2" fillId="0" borderId="28" xfId="0" applyFont="1" applyBorder="1">
      <alignment vertical="center"/>
    </xf>
    <xf numFmtId="0" fontId="2" fillId="0" borderId="52" xfId="0" applyFont="1" applyBorder="1">
      <alignment vertical="center"/>
    </xf>
    <xf numFmtId="0" fontId="4" fillId="0" borderId="28" xfId="0" applyFont="1" applyBorder="1">
      <alignment vertical="center"/>
    </xf>
    <xf numFmtId="0" fontId="4" fillId="0" borderId="23" xfId="0" applyFont="1" applyBorder="1">
      <alignment vertical="center"/>
    </xf>
    <xf numFmtId="0" fontId="2" fillId="0" borderId="54" xfId="0" applyFont="1" applyBorder="1">
      <alignment vertical="center"/>
    </xf>
    <xf numFmtId="0" fontId="2" fillId="0" borderId="28" xfId="0" applyFont="1" applyBorder="1" applyAlignment="1">
      <alignment horizontal="center" vertical="center"/>
    </xf>
    <xf numFmtId="0" fontId="2" fillId="0" borderId="55" xfId="0" applyFont="1" applyBorder="1">
      <alignment vertical="center"/>
    </xf>
    <xf numFmtId="0" fontId="11" fillId="0" borderId="81" xfId="1" applyBorder="1">
      <alignment vertical="center"/>
    </xf>
    <xf numFmtId="0" fontId="11" fillId="0" borderId="82" xfId="1" applyBorder="1">
      <alignment vertical="center"/>
    </xf>
    <xf numFmtId="0" fontId="11" fillId="0" borderId="0" xfId="1">
      <alignment vertical="center"/>
    </xf>
    <xf numFmtId="0" fontId="11" fillId="0" borderId="0" xfId="1" applyAlignment="1">
      <alignment vertical="center" wrapText="1"/>
    </xf>
    <xf numFmtId="0" fontId="0" fillId="0" borderId="99" xfId="0" applyBorder="1" applyAlignment="1">
      <alignment horizontal="center" vertical="center"/>
    </xf>
    <xf numFmtId="0" fontId="0" fillId="0" borderId="99" xfId="0" applyBorder="1">
      <alignment vertical="center"/>
    </xf>
    <xf numFmtId="0" fontId="0" fillId="6" borderId="0" xfId="0" applyFill="1">
      <alignment vertical="center"/>
    </xf>
    <xf numFmtId="0" fontId="5" fillId="5" borderId="30" xfId="0" applyFont="1" applyFill="1" applyBorder="1">
      <alignment vertical="center"/>
    </xf>
    <xf numFmtId="0" fontId="5" fillId="5" borderId="31" xfId="0" applyFont="1" applyFill="1" applyBorder="1">
      <alignment vertical="center"/>
    </xf>
    <xf numFmtId="0" fontId="25" fillId="0" borderId="0" xfId="0" applyFont="1">
      <alignment vertical="center"/>
    </xf>
    <xf numFmtId="0" fontId="8" fillId="0" borderId="0" xfId="0" applyFont="1">
      <alignment vertical="center"/>
    </xf>
    <xf numFmtId="0" fontId="23" fillId="0" borderId="5" xfId="0" applyFont="1" applyBorder="1">
      <alignment vertical="center"/>
    </xf>
    <xf numFmtId="0" fontId="23" fillId="0" borderId="0" xfId="0" applyFont="1">
      <alignment vertical="center"/>
    </xf>
    <xf numFmtId="0" fontId="23" fillId="0" borderId="6" xfId="0" applyFont="1" applyBorder="1">
      <alignment vertical="center"/>
    </xf>
    <xf numFmtId="0" fontId="23" fillId="0" borderId="124" xfId="0" applyFont="1" applyBorder="1">
      <alignment vertical="center"/>
    </xf>
    <xf numFmtId="0" fontId="23" fillId="0" borderId="125" xfId="0" applyFont="1" applyBorder="1">
      <alignment vertical="center"/>
    </xf>
    <xf numFmtId="0" fontId="23" fillId="0" borderId="126" xfId="0" applyFont="1" applyBorder="1">
      <alignment vertical="center"/>
    </xf>
    <xf numFmtId="0" fontId="21" fillId="0" borderId="138" xfId="1" applyFont="1" applyBorder="1" applyAlignment="1">
      <alignment horizontal="center" vertical="center" shrinkToFit="1"/>
    </xf>
    <xf numFmtId="0" fontId="21" fillId="0" borderId="139" xfId="1" applyFont="1" applyBorder="1" applyAlignment="1">
      <alignment horizontal="center" vertical="center" shrinkToFit="1"/>
    </xf>
    <xf numFmtId="0" fontId="21" fillId="0" borderId="140" xfId="1" applyFont="1" applyBorder="1" applyAlignment="1">
      <alignment horizontal="center" vertical="center" shrinkToFit="1"/>
    </xf>
    <xf numFmtId="0" fontId="2" fillId="5" borderId="0" xfId="0" applyFont="1" applyFill="1">
      <alignment vertical="center"/>
    </xf>
    <xf numFmtId="0" fontId="32" fillId="0" borderId="0" xfId="0" applyFont="1">
      <alignment vertical="center"/>
    </xf>
    <xf numFmtId="0" fontId="5" fillId="0" borderId="74" xfId="0" applyFont="1" applyBorder="1">
      <alignment vertical="center"/>
    </xf>
    <xf numFmtId="0" fontId="5" fillId="0" borderId="82" xfId="0" applyFont="1" applyBorder="1">
      <alignment vertical="center"/>
    </xf>
    <xf numFmtId="0" fontId="33" fillId="5" borderId="0" xfId="0" applyFont="1" applyFill="1">
      <alignment vertical="center"/>
    </xf>
    <xf numFmtId="0" fontId="15" fillId="0" borderId="66" xfId="1" applyFont="1" applyBorder="1" applyAlignment="1">
      <alignment horizontal="left" vertical="center" wrapText="1"/>
    </xf>
    <xf numFmtId="0" fontId="15" fillId="0" borderId="0" xfId="1" applyFont="1" applyAlignment="1">
      <alignment vertical="center" wrapText="1"/>
    </xf>
    <xf numFmtId="0" fontId="21" fillId="0" borderId="147" xfId="1" applyFont="1" applyBorder="1" applyAlignment="1">
      <alignment horizontal="center" vertical="center" shrinkToFit="1"/>
    </xf>
    <xf numFmtId="0" fontId="21" fillId="0" borderId="113" xfId="1" applyFont="1" applyBorder="1" applyAlignment="1">
      <alignment horizontal="center" vertical="center" shrinkToFit="1"/>
    </xf>
    <xf numFmtId="0" fontId="21" fillId="0" borderId="117" xfId="1" applyFont="1" applyBorder="1" applyAlignment="1">
      <alignment horizontal="center" vertical="center" shrinkToFit="1"/>
    </xf>
    <xf numFmtId="0" fontId="7" fillId="8" borderId="68" xfId="0" applyFont="1" applyFill="1" applyBorder="1">
      <alignment vertical="center"/>
    </xf>
    <xf numFmtId="0" fontId="7" fillId="8" borderId="69" xfId="0" applyFont="1" applyFill="1" applyBorder="1">
      <alignment vertical="center"/>
    </xf>
    <xf numFmtId="0" fontId="2" fillId="8" borderId="69" xfId="0" applyFont="1" applyFill="1" applyBorder="1">
      <alignment vertical="center"/>
    </xf>
    <xf numFmtId="0" fontId="2" fillId="8" borderId="70" xfId="0" applyFont="1" applyFill="1" applyBorder="1">
      <alignment vertical="center"/>
    </xf>
    <xf numFmtId="0" fontId="7" fillId="8" borderId="71" xfId="0" applyFont="1" applyFill="1" applyBorder="1">
      <alignment vertical="center"/>
    </xf>
    <xf numFmtId="0" fontId="7" fillId="8" borderId="72" xfId="0" applyFont="1" applyFill="1" applyBorder="1">
      <alignment vertical="center"/>
    </xf>
    <xf numFmtId="0" fontId="2" fillId="8" borderId="72" xfId="0" applyFont="1" applyFill="1" applyBorder="1">
      <alignment vertical="center"/>
    </xf>
    <xf numFmtId="0" fontId="2" fillId="8" borderId="73" xfId="0" applyFont="1" applyFill="1" applyBorder="1">
      <alignment vertical="center"/>
    </xf>
    <xf numFmtId="0" fontId="37" fillId="10" borderId="124" xfId="0" applyFont="1" applyFill="1" applyBorder="1" applyProtection="1">
      <alignment vertical="center"/>
      <protection locked="0"/>
    </xf>
    <xf numFmtId="176" fontId="5" fillId="0" borderId="0" xfId="0" applyNumberFormat="1" applyFont="1" applyAlignment="1">
      <alignment horizontal="left" vertical="center"/>
    </xf>
    <xf numFmtId="0" fontId="5" fillId="0" borderId="29" xfId="0" applyFont="1" applyBorder="1">
      <alignment vertical="center"/>
    </xf>
    <xf numFmtId="0" fontId="5" fillId="0" borderId="151" xfId="0" applyFont="1" applyBorder="1">
      <alignment vertical="center"/>
    </xf>
    <xf numFmtId="0" fontId="5" fillId="0" borderId="19" xfId="0" applyFont="1" applyBorder="1">
      <alignment vertical="center"/>
    </xf>
    <xf numFmtId="0" fontId="5" fillId="0" borderId="34" xfId="0" applyFont="1" applyBorder="1">
      <alignment vertical="center"/>
    </xf>
    <xf numFmtId="0" fontId="42" fillId="0" borderId="0" xfId="0" applyFont="1">
      <alignment vertical="center"/>
    </xf>
    <xf numFmtId="0" fontId="43" fillId="0" borderId="114" xfId="0" applyFont="1" applyBorder="1" applyAlignment="1">
      <alignment vertical="center" shrinkToFit="1"/>
    </xf>
    <xf numFmtId="0" fontId="6" fillId="0" borderId="0" xfId="0" applyFont="1">
      <alignment vertical="center"/>
    </xf>
    <xf numFmtId="0" fontId="5" fillId="11" borderId="1" xfId="0" applyFont="1" applyFill="1" applyBorder="1">
      <alignment vertical="center"/>
    </xf>
    <xf numFmtId="0" fontId="5" fillId="0" borderId="0" xfId="0" applyFont="1" applyAlignment="1">
      <alignment horizontal="center" vertical="center"/>
    </xf>
    <xf numFmtId="0" fontId="14" fillId="0" borderId="53" xfId="1" applyFont="1" applyBorder="1" applyAlignment="1">
      <alignment horizontal="center" vertical="center"/>
    </xf>
    <xf numFmtId="0" fontId="14" fillId="0" borderId="95" xfId="1" applyFont="1" applyBorder="1" applyAlignment="1">
      <alignment horizontal="center" vertical="center"/>
    </xf>
    <xf numFmtId="0" fontId="14" fillId="0" borderId="98" xfId="1" applyFont="1" applyBorder="1" applyAlignment="1">
      <alignment horizontal="center" vertical="center"/>
    </xf>
    <xf numFmtId="0" fontId="42" fillId="6" borderId="0" xfId="0" applyFont="1" applyFill="1">
      <alignment vertical="center"/>
    </xf>
    <xf numFmtId="0" fontId="5" fillId="4" borderId="1" xfId="0" applyFont="1" applyFill="1" applyBorder="1">
      <alignment vertical="center"/>
    </xf>
    <xf numFmtId="0" fontId="5" fillId="4" borderId="10" xfId="0" applyFont="1" applyFill="1" applyBorder="1">
      <alignment vertical="center"/>
    </xf>
    <xf numFmtId="0" fontId="5" fillId="12" borderId="1" xfId="0" applyFont="1" applyFill="1" applyBorder="1">
      <alignment vertical="center"/>
    </xf>
    <xf numFmtId="0" fontId="5" fillId="12" borderId="0" xfId="0" applyFont="1" applyFill="1">
      <alignment vertical="center"/>
    </xf>
    <xf numFmtId="0" fontId="5" fillId="12" borderId="0" xfId="0" applyFont="1" applyFill="1" applyAlignment="1">
      <alignment horizontal="center" vertical="center"/>
    </xf>
    <xf numFmtId="0" fontId="5" fillId="12" borderId="1" xfId="0" applyFont="1" applyFill="1" applyBorder="1" applyAlignment="1">
      <alignment horizontal="center" vertical="center"/>
    </xf>
    <xf numFmtId="0" fontId="5" fillId="12" borderId="1" xfId="0" applyFont="1" applyFill="1" applyBorder="1" applyAlignment="1">
      <alignment vertical="center" shrinkToFit="1"/>
    </xf>
    <xf numFmtId="0" fontId="5" fillId="13" borderId="1" xfId="0" applyFont="1" applyFill="1" applyBorder="1" applyAlignment="1">
      <alignment horizontal="center" vertical="center"/>
    </xf>
    <xf numFmtId="0" fontId="5" fillId="4" borderId="0" xfId="0" applyFont="1" applyFill="1" applyAlignment="1">
      <alignment horizontal="left" vertical="center"/>
    </xf>
    <xf numFmtId="0" fontId="2" fillId="14" borderId="0" xfId="0" applyFont="1" applyFill="1">
      <alignment vertical="center"/>
    </xf>
    <xf numFmtId="0" fontId="2" fillId="14" borderId="1" xfId="0" applyFont="1" applyFill="1" applyBorder="1">
      <alignment vertical="center"/>
    </xf>
    <xf numFmtId="0" fontId="2" fillId="14" borderId="10" xfId="0" applyFont="1" applyFill="1" applyBorder="1">
      <alignment vertical="center"/>
    </xf>
    <xf numFmtId="0" fontId="2" fillId="14" borderId="11" xfId="0" applyFont="1" applyFill="1" applyBorder="1">
      <alignment vertical="center"/>
    </xf>
    <xf numFmtId="0" fontId="2" fillId="14" borderId="12" xfId="0" applyFont="1" applyFill="1" applyBorder="1">
      <alignment vertical="center"/>
    </xf>
    <xf numFmtId="0" fontId="41" fillId="0" borderId="0" xfId="0" applyFont="1" applyAlignment="1">
      <alignment vertical="center" shrinkToFit="1"/>
    </xf>
    <xf numFmtId="0" fontId="43" fillId="0" borderId="0" xfId="0" applyFont="1" applyAlignment="1">
      <alignment horizontal="center" vertical="center" shrinkToFit="1"/>
    </xf>
    <xf numFmtId="0" fontId="11" fillId="0" borderId="0" xfId="1" applyAlignment="1">
      <alignment horizontal="center" vertical="center" shrinkToFit="1"/>
    </xf>
    <xf numFmtId="0" fontId="5" fillId="4" borderId="0" xfId="0" applyFont="1" applyFill="1" applyAlignment="1">
      <alignment horizontal="right" vertical="center"/>
    </xf>
    <xf numFmtId="0" fontId="5" fillId="4" borderId="0" xfId="0" applyFont="1" applyFill="1" applyAlignment="1">
      <alignment horizontal="center" vertical="center"/>
    </xf>
    <xf numFmtId="0" fontId="11" fillId="0" borderId="151" xfId="1" applyBorder="1" applyAlignment="1">
      <alignment vertical="center" shrinkToFit="1"/>
    </xf>
    <xf numFmtId="0" fontId="44" fillId="0" borderId="0" xfId="0" applyFont="1" applyAlignment="1">
      <alignment horizontal="center" vertical="center" shrinkToFit="1"/>
    </xf>
    <xf numFmtId="0" fontId="45" fillId="0" borderId="0" xfId="0" applyFont="1" applyAlignment="1">
      <alignment horizontal="center" vertical="center" shrinkToFit="1"/>
    </xf>
    <xf numFmtId="0" fontId="19" fillId="0" borderId="0" xfId="1" applyFont="1" applyAlignment="1">
      <alignment vertical="center" shrinkToFit="1"/>
    </xf>
    <xf numFmtId="0" fontId="11" fillId="0" borderId="115" xfId="1" applyBorder="1" applyAlignment="1">
      <alignment horizontal="center" vertical="center"/>
    </xf>
    <xf numFmtId="0" fontId="13" fillId="0" borderId="0" xfId="1" applyFont="1" applyAlignment="1">
      <alignment vertical="center" wrapText="1"/>
    </xf>
    <xf numFmtId="0" fontId="0" fillId="15" borderId="99" xfId="0" applyFill="1" applyBorder="1">
      <alignment vertical="center"/>
    </xf>
    <xf numFmtId="0" fontId="47" fillId="0" borderId="0" xfId="1" applyFont="1" applyAlignment="1">
      <alignment vertical="center" shrinkToFit="1"/>
    </xf>
    <xf numFmtId="0" fontId="11" fillId="0" borderId="152" xfId="1" applyBorder="1" applyAlignment="1">
      <alignment vertical="center" shrinkToFit="1"/>
    </xf>
    <xf numFmtId="0" fontId="11" fillId="0" borderId="0" xfId="1" applyAlignment="1">
      <alignment horizontal="left" vertical="center" shrinkToFit="1"/>
    </xf>
    <xf numFmtId="0" fontId="49" fillId="0" borderId="0" xfId="1" applyFont="1" applyAlignment="1">
      <alignment horizontal="left" vertical="center"/>
    </xf>
    <xf numFmtId="179" fontId="5" fillId="0" borderId="0" xfId="0" applyNumberFormat="1" applyFont="1">
      <alignment vertical="center"/>
    </xf>
    <xf numFmtId="0" fontId="0" fillId="0" borderId="0" xfId="0" applyProtection="1">
      <alignment vertical="center"/>
      <protection hidden="1"/>
    </xf>
    <xf numFmtId="0" fontId="11" fillId="0" borderId="0" xfId="1" applyAlignment="1" applyProtection="1">
      <alignment horizontal="center" vertical="center"/>
      <protection hidden="1"/>
    </xf>
    <xf numFmtId="0" fontId="14" fillId="0" borderId="27" xfId="1" applyFont="1" applyBorder="1" applyAlignment="1" applyProtection="1">
      <alignment horizontal="center" vertical="center"/>
      <protection hidden="1"/>
    </xf>
    <xf numFmtId="0" fontId="14" fillId="0" borderId="55" xfId="1" applyFont="1" applyBorder="1" applyAlignment="1" applyProtection="1">
      <alignment horizontal="center" vertical="center"/>
      <protection hidden="1"/>
    </xf>
    <xf numFmtId="0" fontId="11" fillId="0" borderId="81" xfId="1" applyBorder="1" applyProtection="1">
      <alignment vertical="center"/>
      <protection hidden="1"/>
    </xf>
    <xf numFmtId="0" fontId="11" fillId="0" borderId="82" xfId="1" applyBorder="1" applyProtection="1">
      <alignment vertical="center"/>
      <protection hidden="1"/>
    </xf>
    <xf numFmtId="0" fontId="11" fillId="0" borderId="0" xfId="1" applyProtection="1">
      <alignment vertical="center"/>
      <protection hidden="1"/>
    </xf>
    <xf numFmtId="0" fontId="11" fillId="0" borderId="151" xfId="1" applyBorder="1" applyAlignment="1" applyProtection="1">
      <alignment vertical="center" shrinkToFit="1"/>
      <protection hidden="1"/>
    </xf>
    <xf numFmtId="0" fontId="11" fillId="0" borderId="115" xfId="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11" fillId="0" borderId="152" xfId="1" applyBorder="1" applyAlignment="1" applyProtection="1">
      <alignment vertical="center" shrinkToFit="1"/>
      <protection hidden="1"/>
    </xf>
    <xf numFmtId="0" fontId="11" fillId="0" borderId="0" xfId="1" applyAlignment="1" applyProtection="1">
      <alignment horizontal="left" vertical="center" shrinkToFit="1"/>
      <protection hidden="1"/>
    </xf>
    <xf numFmtId="0" fontId="49" fillId="0" borderId="0" xfId="1" applyFont="1" applyAlignment="1" applyProtection="1">
      <alignment horizontal="left" vertical="center"/>
      <protection hidden="1"/>
    </xf>
    <xf numFmtId="0" fontId="5" fillId="0" borderId="0" xfId="0" applyFont="1" applyProtection="1">
      <alignment vertical="center"/>
      <protection hidden="1"/>
    </xf>
    <xf numFmtId="0" fontId="11" fillId="0" borderId="0" xfId="1" applyAlignment="1" applyProtection="1">
      <alignment horizontal="center" vertical="center" shrinkToFit="1"/>
      <protection hidden="1"/>
    </xf>
    <xf numFmtId="0" fontId="15" fillId="0" borderId="0" xfId="1" applyFont="1" applyAlignment="1" applyProtection="1">
      <alignment vertical="center" wrapText="1"/>
      <protection hidden="1"/>
    </xf>
    <xf numFmtId="0" fontId="13" fillId="0" borderId="0" xfId="1" applyFont="1" applyAlignment="1" applyProtection="1">
      <alignment vertical="center" wrapText="1"/>
      <protection hidden="1"/>
    </xf>
    <xf numFmtId="0" fontId="0" fillId="6" borderId="0" xfId="0" applyFill="1" applyProtection="1">
      <alignment vertical="center"/>
      <protection hidden="1"/>
    </xf>
    <xf numFmtId="0" fontId="15" fillId="0" borderId="0" xfId="1" applyFont="1" applyAlignment="1" applyProtection="1">
      <alignment horizontal="left" vertical="center" wrapText="1"/>
      <protection hidden="1"/>
    </xf>
    <xf numFmtId="0" fontId="15" fillId="0" borderId="66" xfId="1" applyFont="1" applyBorder="1" applyAlignment="1" applyProtection="1">
      <alignment horizontal="left" vertical="center" wrapText="1"/>
      <protection hidden="1"/>
    </xf>
    <xf numFmtId="0" fontId="44" fillId="0" borderId="0" xfId="0" applyFont="1" applyAlignment="1" applyProtection="1">
      <alignment horizontal="center" vertical="center" shrinkToFit="1"/>
      <protection hidden="1"/>
    </xf>
    <xf numFmtId="181" fontId="29" fillId="9" borderId="56" xfId="1" applyNumberFormat="1" applyFont="1" applyFill="1" applyBorder="1" applyAlignment="1" applyProtection="1">
      <alignment vertical="center" shrinkToFit="1"/>
      <protection hidden="1"/>
    </xf>
    <xf numFmtId="0" fontId="11" fillId="9" borderId="57" xfId="1" applyFill="1" applyBorder="1" applyAlignment="1" applyProtection="1">
      <alignment horizontal="right" vertical="center" shrinkToFit="1"/>
      <protection hidden="1"/>
    </xf>
    <xf numFmtId="0" fontId="11" fillId="9" borderId="58" xfId="1" applyFill="1" applyBorder="1" applyAlignment="1" applyProtection="1">
      <alignment horizontal="right" vertical="center" shrinkToFit="1"/>
      <protection hidden="1"/>
    </xf>
    <xf numFmtId="181" fontId="28" fillId="9" borderId="57" xfId="1" applyNumberFormat="1" applyFont="1" applyFill="1" applyBorder="1" applyAlignment="1" applyProtection="1">
      <alignment vertical="center" shrinkToFit="1"/>
      <protection hidden="1"/>
    </xf>
    <xf numFmtId="181" fontId="28" fillId="9" borderId="59" xfId="1" applyNumberFormat="1" applyFont="1" applyFill="1" applyBorder="1" applyAlignment="1" applyProtection="1">
      <alignment vertical="center" shrinkToFit="1"/>
      <protection hidden="1"/>
    </xf>
    <xf numFmtId="0" fontId="45" fillId="0" borderId="0" xfId="0" applyFont="1" applyAlignment="1" applyProtection="1">
      <alignment horizontal="center" vertical="center" shrinkToFit="1"/>
      <protection hidden="1"/>
    </xf>
    <xf numFmtId="0" fontId="16" fillId="0" borderId="161" xfId="1" applyFont="1" applyBorder="1" applyAlignment="1" applyProtection="1">
      <alignment horizontal="center" vertical="center"/>
      <protection hidden="1"/>
    </xf>
    <xf numFmtId="0" fontId="16" fillId="0" borderId="162" xfId="1" applyFont="1" applyBorder="1" applyAlignment="1" applyProtection="1">
      <alignment horizontal="center" vertical="center"/>
      <protection hidden="1"/>
    </xf>
    <xf numFmtId="0" fontId="16" fillId="0" borderId="0" xfId="1" applyFont="1" applyAlignment="1" applyProtection="1">
      <alignment horizontal="center" vertical="center"/>
      <protection hidden="1"/>
    </xf>
    <xf numFmtId="0" fontId="14" fillId="6" borderId="20" xfId="1" applyFont="1" applyFill="1" applyBorder="1" applyAlignment="1" applyProtection="1">
      <alignment horizontal="center" vertical="center" textRotation="255" shrinkToFit="1"/>
      <protection hidden="1"/>
    </xf>
    <xf numFmtId="0" fontId="14" fillId="6" borderId="66" xfId="1" applyFont="1" applyFill="1" applyBorder="1" applyAlignment="1" applyProtection="1">
      <alignment horizontal="center" vertical="center" textRotation="255" shrinkToFit="1"/>
      <protection hidden="1"/>
    </xf>
    <xf numFmtId="0" fontId="0" fillId="6" borderId="5" xfId="0" applyFill="1" applyBorder="1" applyProtection="1">
      <alignment vertical="center"/>
      <protection hidden="1"/>
    </xf>
    <xf numFmtId="0" fontId="18" fillId="3" borderId="149" xfId="1" applyFont="1" applyFill="1" applyBorder="1" applyAlignment="1" applyProtection="1">
      <alignment horizontal="center" vertical="center" shrinkToFit="1"/>
      <protection hidden="1"/>
    </xf>
    <xf numFmtId="0" fontId="18" fillId="3" borderId="150" xfId="1" applyFont="1" applyFill="1" applyBorder="1" applyAlignment="1" applyProtection="1">
      <alignment horizontal="center" vertical="center" shrinkToFit="1"/>
      <protection hidden="1"/>
    </xf>
    <xf numFmtId="0" fontId="11" fillId="3" borderId="149" xfId="1" applyFill="1" applyBorder="1" applyAlignment="1" applyProtection="1">
      <alignment horizontal="center" vertical="center" shrinkToFit="1"/>
      <protection hidden="1"/>
    </xf>
    <xf numFmtId="0" fontId="11" fillId="3" borderId="14" xfId="1" applyFill="1" applyBorder="1" applyAlignment="1" applyProtection="1">
      <alignment horizontal="center" vertical="center" shrinkToFit="1"/>
      <protection hidden="1"/>
    </xf>
    <xf numFmtId="0" fontId="11" fillId="3" borderId="150" xfId="1" applyFill="1" applyBorder="1" applyAlignment="1" applyProtection="1">
      <alignment horizontal="center" vertical="center" shrinkToFit="1"/>
      <protection hidden="1"/>
    </xf>
    <xf numFmtId="0" fontId="47" fillId="0" borderId="0" xfId="1" applyFont="1" applyAlignment="1" applyProtection="1">
      <alignment vertical="center" shrinkToFit="1"/>
      <protection hidden="1"/>
    </xf>
    <xf numFmtId="0" fontId="19" fillId="0" borderId="0" xfId="1" applyFont="1" applyAlignment="1" applyProtection="1">
      <alignment vertical="center" shrinkToFit="1"/>
      <protection hidden="1"/>
    </xf>
    <xf numFmtId="0" fontId="0" fillId="0" borderId="99" xfId="0" applyBorder="1" applyAlignment="1" applyProtection="1">
      <alignment horizontal="center" vertical="center"/>
      <protection hidden="1"/>
    </xf>
    <xf numFmtId="0" fontId="18" fillId="0" borderId="0" xfId="1" applyFont="1" applyAlignment="1" applyProtection="1">
      <alignment horizontal="center" vertical="center" shrinkToFit="1"/>
      <protection hidden="1"/>
    </xf>
    <xf numFmtId="0" fontId="0" fillId="0" borderId="111" xfId="0" applyBorder="1" applyAlignment="1" applyProtection="1">
      <alignment horizontal="center" vertical="center"/>
      <protection hidden="1"/>
    </xf>
    <xf numFmtId="0" fontId="14" fillId="0" borderId="53" xfId="1" applyFont="1" applyBorder="1" applyAlignment="1" applyProtection="1">
      <alignment horizontal="center" vertical="center"/>
      <protection hidden="1"/>
    </xf>
    <xf numFmtId="0" fontId="36" fillId="3" borderId="1" xfId="1" applyFont="1" applyFill="1" applyBorder="1" applyAlignment="1" applyProtection="1">
      <alignment horizontal="center" vertical="center" shrinkToFit="1"/>
      <protection hidden="1"/>
    </xf>
    <xf numFmtId="0" fontId="18" fillId="3" borderId="18" xfId="1" applyFont="1" applyFill="1" applyBorder="1" applyAlignment="1" applyProtection="1">
      <alignment horizontal="center" vertical="center" shrinkToFit="1"/>
      <protection hidden="1"/>
    </xf>
    <xf numFmtId="0" fontId="18" fillId="3" borderId="19" xfId="1" applyFont="1" applyFill="1" applyBorder="1" applyAlignment="1" applyProtection="1">
      <alignment horizontal="center" vertical="center" shrinkToFit="1"/>
      <protection hidden="1"/>
    </xf>
    <xf numFmtId="0" fontId="11" fillId="3" borderId="18" xfId="1" applyFill="1" applyBorder="1" applyAlignment="1" applyProtection="1">
      <alignment horizontal="center" vertical="center" shrinkToFit="1"/>
      <protection hidden="1"/>
    </xf>
    <xf numFmtId="0" fontId="11" fillId="3" borderId="1" xfId="1" applyFill="1" applyBorder="1" applyAlignment="1" applyProtection="1">
      <alignment horizontal="center" vertical="center" shrinkToFit="1"/>
      <protection hidden="1"/>
    </xf>
    <xf numFmtId="0" fontId="11" fillId="3" borderId="19" xfId="1" applyFill="1" applyBorder="1" applyAlignment="1" applyProtection="1">
      <alignment horizontal="center" vertical="center" shrinkToFit="1"/>
      <protection hidden="1"/>
    </xf>
    <xf numFmtId="0" fontId="14" fillId="0" borderId="65" xfId="1" applyFont="1" applyBorder="1" applyAlignment="1" applyProtection="1">
      <alignment horizontal="center" vertical="center"/>
      <protection hidden="1"/>
    </xf>
    <xf numFmtId="0" fontId="36" fillId="3" borderId="93" xfId="1" applyFont="1" applyFill="1" applyBorder="1" applyAlignment="1" applyProtection="1">
      <alignment horizontal="center" vertical="center" shrinkToFit="1"/>
      <protection hidden="1"/>
    </xf>
    <xf numFmtId="0" fontId="11" fillId="3" borderId="92" xfId="1" applyFill="1" applyBorder="1" applyAlignment="1" applyProtection="1">
      <alignment horizontal="center" vertical="center" shrinkToFit="1"/>
      <protection hidden="1"/>
    </xf>
    <xf numFmtId="0" fontId="11" fillId="3" borderId="93" xfId="1" applyFill="1" applyBorder="1" applyAlignment="1" applyProtection="1">
      <alignment horizontal="center" vertical="center" shrinkToFit="1"/>
      <protection hidden="1"/>
    </xf>
    <xf numFmtId="0" fontId="11" fillId="3" borderId="94" xfId="1" applyFill="1" applyBorder="1" applyAlignment="1" applyProtection="1">
      <alignment horizontal="center" vertical="center" shrinkToFit="1"/>
      <protection hidden="1"/>
    </xf>
    <xf numFmtId="0" fontId="21" fillId="0" borderId="132" xfId="1" applyFont="1" applyBorder="1" applyAlignment="1" applyProtection="1">
      <alignment horizontal="center" vertical="center" shrinkToFit="1"/>
      <protection hidden="1"/>
    </xf>
    <xf numFmtId="0" fontId="21" fillId="0" borderId="133" xfId="1" applyFont="1" applyBorder="1" applyAlignment="1" applyProtection="1">
      <alignment horizontal="center" vertical="center" shrinkToFit="1"/>
      <protection hidden="1"/>
    </xf>
    <xf numFmtId="0" fontId="21" fillId="0" borderId="134" xfId="1" applyFont="1" applyBorder="1" applyAlignment="1" applyProtection="1">
      <alignment horizontal="center" vertical="center" shrinkToFit="1"/>
      <protection hidden="1"/>
    </xf>
    <xf numFmtId="0" fontId="21" fillId="0" borderId="126" xfId="1" applyFont="1" applyBorder="1" applyAlignment="1" applyProtection="1">
      <alignment horizontal="center" vertical="center" shrinkToFit="1"/>
      <protection hidden="1"/>
    </xf>
    <xf numFmtId="0" fontId="21" fillId="0" borderId="113" xfId="1" applyFont="1" applyBorder="1" applyAlignment="1" applyProtection="1">
      <alignment horizontal="center" vertical="center" shrinkToFit="1"/>
      <protection hidden="1"/>
    </xf>
    <xf numFmtId="0" fontId="19" fillId="0" borderId="0" xfId="1" applyFont="1" applyAlignment="1" applyProtection="1">
      <alignment horizontal="center" vertical="center" shrinkToFit="1"/>
      <protection hidden="1"/>
    </xf>
    <xf numFmtId="0" fontId="14" fillId="0" borderId="125" xfId="1" applyFont="1" applyBorder="1" applyAlignment="1" applyProtection="1">
      <alignment horizontal="center" vertical="center"/>
      <protection hidden="1"/>
    </xf>
    <xf numFmtId="0" fontId="0" fillId="0" borderId="102" xfId="0" applyBorder="1" applyProtection="1">
      <alignment vertical="center"/>
      <protection hidden="1"/>
    </xf>
    <xf numFmtId="0" fontId="0" fillId="15" borderId="102" xfId="0" applyFill="1" applyBorder="1" applyProtection="1">
      <alignment vertical="center"/>
      <protection hidden="1"/>
    </xf>
    <xf numFmtId="0" fontId="0" fillId="0" borderId="70" xfId="0" applyBorder="1" applyProtection="1">
      <alignment vertical="center"/>
      <protection hidden="1"/>
    </xf>
    <xf numFmtId="0" fontId="0" fillId="0" borderId="112" xfId="0" applyBorder="1" applyProtection="1">
      <alignment vertical="center"/>
      <protection hidden="1"/>
    </xf>
    <xf numFmtId="0" fontId="21" fillId="0" borderId="138" xfId="1" applyFont="1" applyBorder="1" applyAlignment="1" applyProtection="1">
      <alignment horizontal="center" vertical="center" shrinkToFit="1"/>
      <protection hidden="1"/>
    </xf>
    <xf numFmtId="0" fontId="21" fillId="0" borderId="139" xfId="1" applyFont="1" applyBorder="1" applyAlignment="1" applyProtection="1">
      <alignment horizontal="center" vertical="center" shrinkToFit="1"/>
      <protection hidden="1"/>
    </xf>
    <xf numFmtId="0" fontId="21" fillId="0" borderId="140" xfId="1" applyFont="1" applyBorder="1" applyAlignment="1" applyProtection="1">
      <alignment horizontal="center" vertical="center" shrinkToFit="1"/>
      <protection hidden="1"/>
    </xf>
    <xf numFmtId="0" fontId="21" fillId="0" borderId="141" xfId="1" applyFont="1" applyBorder="1" applyAlignment="1" applyProtection="1">
      <alignment horizontal="center" vertical="center" shrinkToFit="1"/>
      <protection hidden="1"/>
    </xf>
    <xf numFmtId="0" fontId="14" fillId="0" borderId="154" xfId="1" applyFont="1" applyBorder="1" applyAlignment="1" applyProtection="1">
      <alignment horizontal="center" vertical="center"/>
      <protection hidden="1"/>
    </xf>
    <xf numFmtId="0" fontId="0" fillId="0" borderId="99" xfId="0" applyBorder="1" applyProtection="1">
      <alignment vertical="center"/>
      <protection hidden="1"/>
    </xf>
    <xf numFmtId="0" fontId="0" fillId="15" borderId="99" xfId="0" applyFill="1" applyBorder="1" applyProtection="1">
      <alignment vertical="center"/>
      <protection hidden="1"/>
    </xf>
    <xf numFmtId="0" fontId="0" fillId="0" borderId="73" xfId="0" applyBorder="1" applyProtection="1">
      <alignment vertical="center"/>
      <protection hidden="1"/>
    </xf>
    <xf numFmtId="0" fontId="0" fillId="0" borderId="111" xfId="0" applyBorder="1" applyProtection="1">
      <alignment vertical="center"/>
      <protection hidden="1"/>
    </xf>
    <xf numFmtId="0" fontId="11" fillId="0" borderId="0" xfId="1" applyAlignment="1" applyProtection="1">
      <alignment vertical="center" wrapText="1"/>
      <protection hidden="1"/>
    </xf>
    <xf numFmtId="0" fontId="14" fillId="0" borderId="0" xfId="1" applyFont="1" applyAlignment="1" applyProtection="1">
      <alignment horizontal="center" vertical="center"/>
      <protection hidden="1"/>
    </xf>
    <xf numFmtId="0" fontId="21" fillId="0" borderId="27" xfId="1" applyFont="1" applyBorder="1" applyAlignment="1" applyProtection="1">
      <alignment horizontal="center" vertical="center" shrinkToFit="1"/>
      <protection hidden="1"/>
    </xf>
    <xf numFmtId="0" fontId="21" fillId="0" borderId="0" xfId="1" applyFont="1" applyAlignment="1" applyProtection="1">
      <alignment horizontal="center" vertical="center" shrinkToFit="1"/>
      <protection hidden="1"/>
    </xf>
    <xf numFmtId="0" fontId="21" fillId="0" borderId="66" xfId="1" applyFont="1" applyBorder="1" applyAlignment="1" applyProtection="1">
      <alignment horizontal="center" vertical="center" shrinkToFit="1"/>
      <protection hidden="1"/>
    </xf>
    <xf numFmtId="0" fontId="42" fillId="0" borderId="0" xfId="0" applyFont="1" applyProtection="1">
      <alignment vertical="center"/>
      <protection hidden="1"/>
    </xf>
    <xf numFmtId="0" fontId="42" fillId="6" borderId="0" xfId="0" applyFont="1" applyFill="1" applyProtection="1">
      <alignment vertical="center"/>
      <protection hidden="1"/>
    </xf>
    <xf numFmtId="0" fontId="53" fillId="0" borderId="0" xfId="0" applyFont="1" applyProtection="1">
      <alignment vertical="center"/>
      <protection hidden="1"/>
    </xf>
    <xf numFmtId="0" fontId="7" fillId="0" borderId="11" xfId="0" applyFont="1" applyBorder="1" applyAlignment="1">
      <alignment vertical="center" shrinkToFit="1"/>
    </xf>
    <xf numFmtId="0" fontId="38" fillId="2" borderId="66" xfId="0" applyFont="1" applyFill="1" applyBorder="1" applyAlignment="1" applyProtection="1">
      <alignment horizontal="center" vertical="center" shrinkToFit="1"/>
      <protection locked="0"/>
    </xf>
    <xf numFmtId="0" fontId="55" fillId="0" borderId="0" xfId="0" applyFont="1" applyAlignment="1">
      <alignment horizontal="center" vertical="center"/>
    </xf>
    <xf numFmtId="0" fontId="38" fillId="0" borderId="8" xfId="0" applyFont="1" applyBorder="1">
      <alignment vertical="center"/>
    </xf>
    <xf numFmtId="0" fontId="37" fillId="0" borderId="10" xfId="0" applyFont="1" applyBorder="1" applyAlignment="1" applyProtection="1">
      <alignment vertical="center" shrinkToFit="1"/>
      <protection locked="0"/>
    </xf>
    <xf numFmtId="0" fontId="55" fillId="0" borderId="0" xfId="0" applyFont="1">
      <alignment vertical="center"/>
    </xf>
    <xf numFmtId="0" fontId="55" fillId="10" borderId="28" xfId="0" applyFont="1" applyFill="1" applyBorder="1" applyAlignment="1">
      <alignment horizontal="center" vertical="center"/>
    </xf>
    <xf numFmtId="0" fontId="55" fillId="10" borderId="0" xfId="0" applyFont="1" applyFill="1" applyAlignment="1">
      <alignment horizontal="center" vertical="center"/>
    </xf>
    <xf numFmtId="0" fontId="55" fillId="10" borderId="6" xfId="0" applyFont="1" applyFill="1" applyBorder="1" applyAlignment="1">
      <alignment horizontal="center" vertical="center"/>
    </xf>
    <xf numFmtId="0" fontId="38" fillId="0" borderId="0" xfId="0" applyFont="1">
      <alignment vertical="center"/>
    </xf>
    <xf numFmtId="0" fontId="38" fillId="0" borderId="52" xfId="0" applyFont="1" applyBorder="1">
      <alignment vertical="center"/>
    </xf>
    <xf numFmtId="182" fontId="61" fillId="10" borderId="28" xfId="0" applyNumberFormat="1" applyFont="1" applyFill="1" applyBorder="1" applyAlignment="1" applyProtection="1">
      <alignment horizontal="center" vertical="center" shrinkToFit="1"/>
      <protection locked="0"/>
    </xf>
    <xf numFmtId="182" fontId="61" fillId="10" borderId="0" xfId="0" applyNumberFormat="1" applyFont="1" applyFill="1" applyAlignment="1" applyProtection="1">
      <alignment horizontal="center" vertical="center" shrinkToFit="1"/>
      <protection locked="0"/>
    </xf>
    <xf numFmtId="182" fontId="61" fillId="10" borderId="6" xfId="0" applyNumberFormat="1" applyFont="1" applyFill="1" applyBorder="1" applyAlignment="1" applyProtection="1">
      <alignment horizontal="center" vertical="center" shrinkToFit="1"/>
      <protection locked="0"/>
    </xf>
    <xf numFmtId="0" fontId="37" fillId="0" borderId="0" xfId="0" applyFont="1" applyAlignment="1">
      <alignment horizontal="center" vertical="center"/>
    </xf>
    <xf numFmtId="0" fontId="37" fillId="0" borderId="0" xfId="0" applyFont="1" applyAlignment="1">
      <alignment horizontal="left" vertical="center"/>
    </xf>
    <xf numFmtId="0" fontId="38" fillId="0" borderId="127" xfId="0" applyFont="1" applyBorder="1" applyAlignment="1">
      <alignment horizontal="center" vertical="center" shrinkToFit="1"/>
    </xf>
    <xf numFmtId="0" fontId="55" fillId="10" borderId="2" xfId="0" applyFont="1" applyFill="1" applyBorder="1" applyAlignment="1">
      <alignment horizontal="center" vertical="center"/>
    </xf>
    <xf numFmtId="0" fontId="38" fillId="10" borderId="3" xfId="0" applyFont="1" applyFill="1" applyBorder="1" applyAlignment="1">
      <alignment horizontal="center" vertical="center" wrapText="1" shrinkToFit="1"/>
    </xf>
    <xf numFmtId="0" fontId="38" fillId="10" borderId="3" xfId="0" applyFont="1" applyFill="1" applyBorder="1" applyAlignment="1">
      <alignment horizontal="center" vertical="center" shrinkToFit="1"/>
    </xf>
    <xf numFmtId="0" fontId="38" fillId="10" borderId="3" xfId="0" applyFont="1" applyFill="1" applyBorder="1" applyAlignment="1">
      <alignment vertical="center" shrinkToFit="1"/>
    </xf>
    <xf numFmtId="0" fontId="38" fillId="10" borderId="4" xfId="0" applyFont="1" applyFill="1" applyBorder="1" applyAlignment="1">
      <alignment vertical="center" shrinkToFit="1"/>
    </xf>
    <xf numFmtId="0" fontId="55" fillId="10" borderId="5" xfId="0" applyFont="1" applyFill="1" applyBorder="1" applyAlignment="1">
      <alignment horizontal="center" vertical="center"/>
    </xf>
    <xf numFmtId="0" fontId="38" fillId="10" borderId="0" xfId="0" applyFont="1" applyFill="1" applyAlignment="1">
      <alignment horizontal="center" vertical="center" wrapText="1" shrinkToFit="1"/>
    </xf>
    <xf numFmtId="0" fontId="38" fillId="10" borderId="0" xfId="0" applyFont="1" applyFill="1" applyAlignment="1">
      <alignment horizontal="center" vertical="center" shrinkToFit="1"/>
    </xf>
    <xf numFmtId="0" fontId="38" fillId="10" borderId="0" xfId="0" applyFont="1" applyFill="1" applyAlignment="1">
      <alignment vertical="center" shrinkToFit="1"/>
    </xf>
    <xf numFmtId="0" fontId="38" fillId="10" borderId="6" xfId="0" applyFont="1" applyFill="1" applyBorder="1" applyAlignment="1">
      <alignment vertical="center" shrinkToFit="1"/>
    </xf>
    <xf numFmtId="0" fontId="55" fillId="10" borderId="7" xfId="0" applyFont="1" applyFill="1" applyBorder="1" applyAlignment="1">
      <alignment horizontal="center" vertical="center"/>
    </xf>
    <xf numFmtId="0" fontId="38" fillId="10" borderId="8" xfId="0" applyFont="1" applyFill="1" applyBorder="1" applyAlignment="1">
      <alignment horizontal="center" vertical="center" wrapText="1" shrinkToFit="1"/>
    </xf>
    <xf numFmtId="0" fontId="38" fillId="10" borderId="8" xfId="0" applyFont="1" applyFill="1" applyBorder="1" applyAlignment="1">
      <alignment horizontal="center" vertical="center" shrinkToFit="1"/>
    </xf>
    <xf numFmtId="0" fontId="38" fillId="10" borderId="8" xfId="0" applyFont="1" applyFill="1" applyBorder="1" applyAlignment="1">
      <alignment vertical="center" shrinkToFit="1"/>
    </xf>
    <xf numFmtId="0" fontId="38" fillId="10" borderId="9" xfId="0" applyFont="1" applyFill="1" applyBorder="1" applyAlignment="1">
      <alignment vertical="center" shrinkToFit="1"/>
    </xf>
    <xf numFmtId="0" fontId="55" fillId="0" borderId="0" xfId="0" applyFont="1" applyAlignment="1">
      <alignment horizontal="center" vertical="top"/>
    </xf>
    <xf numFmtId="0" fontId="38" fillId="10" borderId="11" xfId="0" applyFont="1" applyFill="1" applyBorder="1" applyAlignment="1">
      <alignment vertical="top" shrinkToFit="1"/>
    </xf>
    <xf numFmtId="0" fontId="38" fillId="10" borderId="10" xfId="0" applyFont="1" applyFill="1" applyBorder="1" applyAlignment="1">
      <alignment vertical="center" shrinkToFit="1"/>
    </xf>
    <xf numFmtId="0" fontId="38" fillId="10" borderId="11" xfId="0" applyFont="1" applyFill="1" applyBorder="1" applyAlignment="1">
      <alignment vertical="center" shrinkToFit="1"/>
    </xf>
    <xf numFmtId="0" fontId="61" fillId="10" borderId="3" xfId="0" applyFont="1" applyFill="1" applyBorder="1" applyAlignment="1">
      <alignment horizontal="center" vertical="center" shrinkToFit="1"/>
    </xf>
    <xf numFmtId="0" fontId="38" fillId="10" borderId="3" xfId="0" applyFont="1" applyFill="1" applyBorder="1" applyAlignment="1">
      <alignment horizontal="left" vertical="top" wrapText="1" shrinkToFit="1"/>
    </xf>
    <xf numFmtId="0" fontId="38" fillId="10" borderId="3" xfId="0" applyFont="1" applyFill="1" applyBorder="1" applyAlignment="1">
      <alignment horizontal="left" vertical="top" shrinkToFit="1"/>
    </xf>
    <xf numFmtId="0" fontId="55" fillId="10" borderId="3" xfId="0" applyFont="1" applyFill="1" applyBorder="1" applyAlignment="1">
      <alignment horizontal="center" vertical="top"/>
    </xf>
    <xf numFmtId="0" fontId="38" fillId="10" borderId="3" xfId="0" applyFont="1" applyFill="1" applyBorder="1" applyAlignment="1" applyProtection="1">
      <alignment horizontal="center" vertical="center" shrinkToFit="1"/>
      <protection locked="0"/>
    </xf>
    <xf numFmtId="0" fontId="38" fillId="10" borderId="3" xfId="0" applyFont="1" applyFill="1" applyBorder="1" applyAlignment="1">
      <alignment horizontal="center" vertical="top" shrinkToFit="1"/>
    </xf>
    <xf numFmtId="0" fontId="37" fillId="10" borderId="125" xfId="0" applyFont="1" applyFill="1" applyBorder="1" applyProtection="1">
      <alignment vertical="center"/>
      <protection locked="0"/>
    </xf>
    <xf numFmtId="0" fontId="37" fillId="10" borderId="126" xfId="0" applyFont="1" applyFill="1" applyBorder="1" applyProtection="1">
      <alignment vertical="center"/>
      <protection locked="0"/>
    </xf>
    <xf numFmtId="0" fontId="38" fillId="16" borderId="0" xfId="0" applyFont="1" applyFill="1">
      <alignment vertical="center"/>
    </xf>
    <xf numFmtId="0" fontId="64" fillId="16" borderId="0" xfId="0" applyFont="1" applyFill="1">
      <alignment vertical="center"/>
    </xf>
    <xf numFmtId="0" fontId="65" fillId="16" borderId="0" xfId="0" applyFont="1" applyFill="1">
      <alignment vertical="center"/>
    </xf>
    <xf numFmtId="0" fontId="66" fillId="0" borderId="0" xfId="0" applyFont="1" applyAlignment="1">
      <alignment horizontal="center" vertical="center"/>
    </xf>
    <xf numFmtId="0" fontId="55" fillId="0" borderId="0" xfId="0" applyFont="1" applyAlignment="1">
      <alignment horizontal="left" vertical="center"/>
    </xf>
    <xf numFmtId="0" fontId="0" fillId="0" borderId="78" xfId="0" applyBorder="1" applyAlignment="1">
      <alignment vertical="center" shrinkToFit="1"/>
    </xf>
    <xf numFmtId="0" fontId="0" fillId="0" borderId="120" xfId="0" applyBorder="1" applyAlignment="1">
      <alignment vertical="center" shrinkToFit="1"/>
    </xf>
    <xf numFmtId="0" fontId="0" fillId="0" borderId="0" xfId="0" applyAlignment="1">
      <alignment horizontal="center" vertical="center"/>
    </xf>
    <xf numFmtId="0" fontId="67" fillId="0" borderId="8" xfId="0" applyFont="1" applyBorder="1" applyAlignment="1">
      <alignment vertical="center" shrinkToFit="1"/>
    </xf>
    <xf numFmtId="0" fontId="67" fillId="0" borderId="120" xfId="0" applyFont="1" applyBorder="1" applyAlignment="1">
      <alignment horizontal="right" vertical="center" shrinkToFit="1"/>
    </xf>
    <xf numFmtId="0" fontId="0" fillId="0" borderId="103" xfId="0" applyBorder="1" applyAlignment="1">
      <alignment horizontal="center" vertical="center" shrinkToFit="1"/>
    </xf>
    <xf numFmtId="0" fontId="0" fillId="0" borderId="104" xfId="0" applyBorder="1" applyAlignment="1">
      <alignment horizontal="center" vertical="center" shrinkToFit="1"/>
    </xf>
    <xf numFmtId="0" fontId="0" fillId="0" borderId="107" xfId="0" applyBorder="1" applyAlignment="1">
      <alignment horizontal="center" vertical="center" shrinkToFit="1"/>
    </xf>
    <xf numFmtId="0" fontId="0" fillId="0" borderId="139" xfId="0" applyBorder="1" applyAlignment="1">
      <alignment horizontal="center" vertical="center" shrinkToFit="1"/>
    </xf>
    <xf numFmtId="0" fontId="67" fillId="0" borderId="27" xfId="0" applyFont="1" applyBorder="1" applyAlignment="1">
      <alignment horizontal="center" vertical="center" shrinkToFit="1"/>
    </xf>
    <xf numFmtId="0" fontId="71" fillId="0" borderId="8" xfId="0" applyFont="1" applyBorder="1" applyAlignment="1">
      <alignment horizontal="left" vertical="center" wrapText="1" shrinkToFit="1"/>
    </xf>
    <xf numFmtId="0" fontId="0" fillId="0" borderId="207" xfId="0" applyBorder="1" applyAlignment="1">
      <alignment horizontal="center" vertical="center" shrinkToFit="1"/>
    </xf>
    <xf numFmtId="0" fontId="0" fillId="0" borderId="208" xfId="0" applyBorder="1" applyAlignment="1">
      <alignment horizontal="center" vertical="center" shrinkToFit="1"/>
    </xf>
    <xf numFmtId="0" fontId="0" fillId="0" borderId="209" xfId="0" applyBorder="1" applyAlignment="1">
      <alignment horizontal="center" vertical="center" shrinkToFit="1"/>
    </xf>
    <xf numFmtId="0" fontId="76" fillId="0" borderId="0" xfId="0" applyFont="1">
      <alignment vertical="center"/>
    </xf>
    <xf numFmtId="0" fontId="77" fillId="0" borderId="0" xfId="0" applyFont="1">
      <alignment vertical="center"/>
    </xf>
    <xf numFmtId="0" fontId="77" fillId="0" borderId="0" xfId="0" applyFont="1" applyAlignment="1">
      <alignment horizontal="center" vertical="center"/>
    </xf>
    <xf numFmtId="0" fontId="16" fillId="0" borderId="0" xfId="1" applyFont="1" applyAlignment="1">
      <alignment shrinkToFit="1"/>
    </xf>
    <xf numFmtId="0" fontId="80" fillId="0" borderId="0" xfId="1" applyFont="1" applyAlignment="1">
      <alignment vertical="center" wrapText="1"/>
    </xf>
    <xf numFmtId="0" fontId="79" fillId="0" borderId="0" xfId="1" applyFont="1" applyAlignment="1">
      <alignment vertical="top" wrapText="1"/>
    </xf>
    <xf numFmtId="0" fontId="36" fillId="3" borderId="10" xfId="1" applyFont="1" applyFill="1" applyBorder="1" applyAlignment="1" applyProtection="1">
      <alignment horizontal="center" vertical="center" shrinkToFit="1"/>
      <protection hidden="1"/>
    </xf>
    <xf numFmtId="0" fontId="36" fillId="3" borderId="7" xfId="1" applyFont="1" applyFill="1" applyBorder="1" applyAlignment="1" applyProtection="1">
      <alignment horizontal="center" vertical="center" shrinkToFit="1"/>
      <protection hidden="1"/>
    </xf>
    <xf numFmtId="0" fontId="5" fillId="0" borderId="150" xfId="0" applyFont="1" applyBorder="1">
      <alignment vertical="center"/>
    </xf>
    <xf numFmtId="0" fontId="83" fillId="0" borderId="0" xfId="0" applyFont="1">
      <alignment vertical="center"/>
    </xf>
    <xf numFmtId="0" fontId="86" fillId="5" borderId="0" xfId="0" applyFont="1" applyFill="1">
      <alignment vertical="center"/>
    </xf>
    <xf numFmtId="0" fontId="34" fillId="0" borderId="52" xfId="0" applyFont="1" applyBorder="1" applyAlignment="1">
      <alignment vertical="center"/>
    </xf>
    <xf numFmtId="0" fontId="39" fillId="8" borderId="3" xfId="0" applyFont="1" applyFill="1" applyBorder="1" applyAlignment="1">
      <alignment vertical="center" shrinkToFit="1"/>
    </xf>
    <xf numFmtId="0" fontId="39" fillId="8" borderId="3" xfId="0" applyFont="1" applyFill="1" applyBorder="1" applyAlignment="1">
      <alignment horizontal="center" vertical="center" shrinkToFit="1"/>
    </xf>
    <xf numFmtId="0" fontId="39" fillId="8" borderId="0" xfId="0" applyFont="1" applyFill="1" applyBorder="1" applyAlignment="1">
      <alignment vertical="center" shrinkToFit="1"/>
    </xf>
    <xf numFmtId="0" fontId="39" fillId="8" borderId="8" xfId="0" applyFont="1" applyFill="1" applyBorder="1" applyAlignment="1">
      <alignment vertical="center" shrinkToFit="1"/>
    </xf>
    <xf numFmtId="0" fontId="88" fillId="5" borderId="0" xfId="0" applyFont="1" applyFill="1">
      <alignment vertical="center"/>
    </xf>
    <xf numFmtId="0" fontId="35" fillId="0" borderId="0" xfId="0" applyFont="1">
      <alignment vertical="center"/>
    </xf>
    <xf numFmtId="20" fontId="90" fillId="0" borderId="100" xfId="0" applyNumberFormat="1" applyFont="1" applyBorder="1">
      <alignment vertical="center"/>
    </xf>
    <xf numFmtId="0" fontId="90" fillId="0" borderId="5" xfId="0" applyFont="1" applyBorder="1" applyAlignment="1">
      <alignment vertical="center" shrinkToFit="1"/>
    </xf>
    <xf numFmtId="20" fontId="35" fillId="0" borderId="100" xfId="0" applyNumberFormat="1" applyFont="1" applyBorder="1">
      <alignment vertical="center"/>
    </xf>
    <xf numFmtId="0" fontId="35" fillId="0" borderId="5" xfId="0" applyFont="1" applyBorder="1" applyAlignment="1">
      <alignment vertical="center" shrinkToFit="1"/>
    </xf>
    <xf numFmtId="0" fontId="35" fillId="0" borderId="2" xfId="0" applyFont="1" applyBorder="1" applyAlignment="1">
      <alignment vertical="center" shrinkToFit="1"/>
    </xf>
    <xf numFmtId="0" fontId="35" fillId="0" borderId="100" xfId="0" applyFont="1" applyBorder="1">
      <alignment vertical="center"/>
    </xf>
    <xf numFmtId="0" fontId="35" fillId="0" borderId="7" xfId="0" applyFont="1" applyBorder="1" applyAlignment="1">
      <alignment vertical="center" shrinkToFit="1"/>
    </xf>
    <xf numFmtId="0" fontId="35" fillId="0" borderId="5" xfId="0" applyFont="1" applyBorder="1" applyAlignment="1">
      <alignment horizontal="left" vertical="center" shrinkToFit="1"/>
    </xf>
    <xf numFmtId="0" fontId="91" fillId="0" borderId="5" xfId="0" applyFont="1" applyBorder="1" applyAlignment="1">
      <alignment horizontal="left" vertical="center" shrinkToFit="1"/>
    </xf>
    <xf numFmtId="20" fontId="35" fillId="0" borderId="92" xfId="0" applyNumberFormat="1" applyFont="1" applyBorder="1">
      <alignment vertical="center"/>
    </xf>
    <xf numFmtId="0" fontId="35" fillId="0" borderId="83" xfId="0" applyFont="1" applyBorder="1" applyAlignment="1">
      <alignment vertical="center" shrinkToFit="1"/>
    </xf>
    <xf numFmtId="0" fontId="35" fillId="0" borderId="0" xfId="0" applyFont="1" applyAlignment="1">
      <alignment horizontal="left" vertical="center"/>
    </xf>
    <xf numFmtId="184" fontId="2" fillId="0" borderId="8" xfId="0" applyNumberFormat="1" applyFont="1" applyBorder="1" applyAlignment="1">
      <alignment vertical="center"/>
    </xf>
    <xf numFmtId="0" fontId="11" fillId="0" borderId="115" xfId="1" applyFill="1" applyBorder="1" applyAlignment="1" applyProtection="1">
      <alignment horizontal="center" vertical="center"/>
      <protection hidden="1"/>
    </xf>
    <xf numFmtId="0" fontId="11" fillId="0" borderId="115" xfId="1" applyFill="1" applyBorder="1" applyAlignment="1">
      <alignment horizontal="center" vertical="center"/>
    </xf>
    <xf numFmtId="0" fontId="0" fillId="0" borderId="3" xfId="0" applyBorder="1" applyAlignment="1">
      <alignment vertical="top" shrinkToFit="1"/>
    </xf>
    <xf numFmtId="0" fontId="0" fillId="0" borderId="2" xfId="0" applyBorder="1" applyAlignment="1">
      <alignment horizontal="center" vertical="top" wrapText="1" shrinkToFit="1"/>
    </xf>
    <xf numFmtId="49" fontId="97" fillId="0" borderId="8" xfId="0" applyNumberFormat="1" applyFont="1" applyBorder="1" applyAlignment="1">
      <alignment horizontal="left" vertical="center" shrinkToFit="1"/>
    </xf>
    <xf numFmtId="0" fontId="99" fillId="0" borderId="27" xfId="0" applyNumberFormat="1" applyFont="1" applyBorder="1" applyAlignment="1">
      <alignment vertical="center" shrinkToFit="1"/>
    </xf>
    <xf numFmtId="0" fontId="0" fillId="0" borderId="27" xfId="0" applyBorder="1">
      <alignment vertical="center"/>
    </xf>
    <xf numFmtId="0" fontId="99" fillId="0" borderId="27" xfId="0" applyFont="1" applyBorder="1" applyAlignment="1">
      <alignment vertical="center" shrinkToFit="1"/>
    </xf>
    <xf numFmtId="0" fontId="67" fillId="0" borderId="75" xfId="0" applyFont="1" applyBorder="1" applyAlignment="1">
      <alignment vertical="center" shrinkToFit="1"/>
    </xf>
    <xf numFmtId="0" fontId="5" fillId="0" borderId="7" xfId="0" applyFont="1" applyBorder="1">
      <alignment vertical="center"/>
    </xf>
    <xf numFmtId="0" fontId="5" fillId="0" borderId="236" xfId="0" applyFont="1" applyBorder="1">
      <alignment vertical="center"/>
    </xf>
    <xf numFmtId="0" fontId="5" fillId="0" borderId="237" xfId="0" applyFont="1" applyBorder="1" applyAlignment="1">
      <alignment horizontal="right" vertical="center"/>
    </xf>
    <xf numFmtId="0" fontId="67" fillId="0" borderId="78" xfId="0" applyFont="1" applyBorder="1" applyAlignment="1">
      <alignment vertical="center" shrinkToFit="1"/>
    </xf>
    <xf numFmtId="0" fontId="67" fillId="0" borderId="120" xfId="0" applyFont="1" applyBorder="1" applyAlignment="1">
      <alignment vertical="center" shrinkToFit="1"/>
    </xf>
    <xf numFmtId="0" fontId="0" fillId="3" borderId="103" xfId="0" applyFill="1" applyBorder="1" applyAlignment="1">
      <alignment horizontal="center" vertical="center" shrinkToFit="1"/>
    </xf>
    <xf numFmtId="0" fontId="0" fillId="3" borderId="210" xfId="0" applyFill="1" applyBorder="1" applyAlignment="1">
      <alignment vertical="center" shrinkToFit="1"/>
    </xf>
    <xf numFmtId="0" fontId="0" fillId="3" borderId="211" xfId="0" applyFill="1" applyBorder="1" applyAlignment="1">
      <alignment vertical="center" shrinkToFit="1"/>
    </xf>
    <xf numFmtId="0" fontId="0" fillId="3" borderId="212" xfId="0" applyFill="1" applyBorder="1" applyAlignment="1">
      <alignment vertical="center" shrinkToFit="1"/>
    </xf>
    <xf numFmtId="0" fontId="0" fillId="3" borderId="104" xfId="0" applyFill="1" applyBorder="1" applyAlignment="1">
      <alignment horizontal="center" vertical="center" shrinkToFit="1"/>
    </xf>
    <xf numFmtId="0" fontId="0" fillId="3" borderId="213" xfId="0" applyFill="1" applyBorder="1" applyAlignment="1">
      <alignment vertical="center" shrinkToFit="1"/>
    </xf>
    <xf numFmtId="0" fontId="0" fillId="3" borderId="214" xfId="0" applyFill="1" applyBorder="1" applyAlignment="1">
      <alignment vertical="center" shrinkToFit="1"/>
    </xf>
    <xf numFmtId="0" fontId="0" fillId="3" borderId="215" xfId="0" applyFill="1" applyBorder="1" applyAlignment="1">
      <alignment vertical="center" shrinkToFit="1"/>
    </xf>
    <xf numFmtId="0" fontId="0" fillId="3" borderId="107" xfId="0" applyFill="1" applyBorder="1" applyAlignment="1">
      <alignment horizontal="center" vertical="center" shrinkToFit="1"/>
    </xf>
    <xf numFmtId="0" fontId="0" fillId="3" borderId="216" xfId="0" applyFill="1" applyBorder="1" applyAlignment="1">
      <alignment vertical="center" shrinkToFit="1"/>
    </xf>
    <xf numFmtId="0" fontId="0" fillId="3" borderId="217" xfId="0" applyFill="1" applyBorder="1" applyAlignment="1">
      <alignment vertical="center" shrinkToFit="1"/>
    </xf>
    <xf numFmtId="0" fontId="0" fillId="3" borderId="218" xfId="0" applyFill="1" applyBorder="1" applyAlignment="1">
      <alignment vertical="center" shrinkToFit="1"/>
    </xf>
    <xf numFmtId="0" fontId="0" fillId="3" borderId="139" xfId="0" applyFill="1" applyBorder="1" applyAlignment="1">
      <alignment horizontal="center" vertical="center" shrinkToFit="1"/>
    </xf>
    <xf numFmtId="0" fontId="0" fillId="3" borderId="219" xfId="0" applyFill="1" applyBorder="1" applyAlignment="1">
      <alignment vertical="center" shrinkToFit="1"/>
    </xf>
    <xf numFmtId="0" fontId="0" fillId="3" borderId="220" xfId="0" applyFill="1" applyBorder="1" applyAlignment="1">
      <alignment vertical="center" shrinkToFit="1"/>
    </xf>
    <xf numFmtId="0" fontId="0" fillId="3" borderId="221" xfId="0" applyFill="1" applyBorder="1" applyAlignment="1">
      <alignment vertical="center" shrinkToFit="1"/>
    </xf>
    <xf numFmtId="0" fontId="67" fillId="3" borderId="30" xfId="0" applyFont="1" applyFill="1" applyBorder="1" applyAlignment="1">
      <alignment horizontal="center" vertical="center" shrinkToFit="1"/>
    </xf>
    <xf numFmtId="0" fontId="11" fillId="0" borderId="0" xfId="1" applyAlignment="1">
      <alignment horizontal="center" vertical="center"/>
    </xf>
    <xf numFmtId="0" fontId="14" fillId="0" borderId="55" xfId="1" applyFont="1" applyBorder="1" applyAlignment="1">
      <alignment horizontal="center" vertical="center"/>
    </xf>
    <xf numFmtId="0" fontId="21" fillId="0" borderId="126" xfId="1" applyFont="1" applyBorder="1" applyAlignment="1">
      <alignment horizontal="center" vertical="center" shrinkToFit="1"/>
    </xf>
    <xf numFmtId="0" fontId="19" fillId="0" borderId="0" xfId="1" applyFont="1" applyAlignment="1">
      <alignment horizontal="center" vertical="center" shrinkToFit="1"/>
    </xf>
    <xf numFmtId="0" fontId="21" fillId="0" borderId="141" xfId="1" applyFont="1" applyBorder="1" applyAlignment="1">
      <alignment horizontal="center" vertical="center" shrinkToFit="1"/>
    </xf>
    <xf numFmtId="0" fontId="89" fillId="0" borderId="66" xfId="0" applyFont="1" applyBorder="1" applyAlignment="1" applyProtection="1">
      <alignment vertical="center"/>
    </xf>
    <xf numFmtId="0" fontId="35" fillId="0" borderId="0" xfId="0" applyFont="1" applyProtection="1">
      <alignment vertical="center"/>
    </xf>
    <xf numFmtId="0" fontId="94" fillId="0" borderId="66" xfId="0" applyFont="1" applyBorder="1" applyAlignment="1" applyProtection="1"/>
    <xf numFmtId="0" fontId="89" fillId="0" borderId="0" xfId="0" applyFont="1" applyBorder="1" applyAlignment="1" applyProtection="1">
      <alignment vertical="center"/>
    </xf>
    <xf numFmtId="0" fontId="35" fillId="0" borderId="1" xfId="0" applyFont="1" applyBorder="1" applyAlignment="1" applyProtection="1">
      <alignment horizontal="right" vertical="center" shrinkToFit="1"/>
    </xf>
    <xf numFmtId="0" fontId="91" fillId="0" borderId="1" xfId="0" applyFont="1" applyBorder="1" applyAlignment="1" applyProtection="1">
      <alignment horizontal="center" vertical="top" shrinkToFit="1"/>
    </xf>
    <xf numFmtId="0" fontId="91" fillId="0" borderId="1" xfId="0" applyFont="1" applyBorder="1" applyAlignment="1" applyProtection="1">
      <alignment horizontal="left" vertical="top" shrinkToFit="1"/>
    </xf>
    <xf numFmtId="0" fontId="103" fillId="0" borderId="29" xfId="0" applyFont="1" applyBorder="1" applyAlignment="1" applyProtection="1">
      <alignment horizontal="center" vertical="center"/>
    </xf>
    <xf numFmtId="0" fontId="35" fillId="0" borderId="28" xfId="0" applyFont="1" applyBorder="1" applyAlignment="1" applyProtection="1">
      <alignment vertical="center"/>
    </xf>
    <xf numFmtId="57" fontId="35" fillId="0" borderId="0" xfId="0" applyNumberFormat="1" applyFont="1" applyFill="1" applyBorder="1" applyAlignment="1" applyProtection="1">
      <alignment vertical="center"/>
    </xf>
    <xf numFmtId="0" fontId="35" fillId="0" borderId="0" xfId="0" applyFont="1" applyFill="1" applyBorder="1" applyAlignment="1" applyProtection="1">
      <alignment vertical="center"/>
    </xf>
    <xf numFmtId="0" fontId="93" fillId="0" borderId="0" xfId="0" applyFont="1" applyProtection="1">
      <alignment vertical="center"/>
    </xf>
    <xf numFmtId="189" fontId="95" fillId="18" borderId="5" xfId="0" applyNumberFormat="1" applyFont="1" applyFill="1" applyBorder="1" applyAlignment="1" applyProtection="1">
      <alignment horizontal="left" vertical="center" shrinkToFit="1"/>
    </xf>
    <xf numFmtId="185" fontId="91" fillId="18" borderId="0" xfId="0" applyNumberFormat="1" applyFont="1" applyFill="1" applyBorder="1" applyAlignment="1" applyProtection="1">
      <alignment horizontal="center" vertical="center" shrinkToFit="1"/>
    </xf>
    <xf numFmtId="187" fontId="91" fillId="18" borderId="0" xfId="0" applyNumberFormat="1" applyFont="1" applyFill="1" applyBorder="1" applyAlignment="1" applyProtection="1">
      <alignment horizontal="center" vertical="center" shrinkToFit="1"/>
    </xf>
    <xf numFmtId="190" fontId="35" fillId="18" borderId="52" xfId="0" applyNumberFormat="1" applyFont="1" applyFill="1" applyBorder="1" applyAlignment="1" applyProtection="1">
      <alignment horizontal="center" vertical="center" shrinkToFit="1"/>
    </xf>
    <xf numFmtId="180" fontId="35" fillId="18" borderId="5" xfId="0" applyNumberFormat="1" applyFont="1" applyFill="1" applyBorder="1" applyAlignment="1" applyProtection="1">
      <alignment horizontal="center" vertical="center" shrinkToFit="1"/>
    </xf>
    <xf numFmtId="0" fontId="96" fillId="18" borderId="5" xfId="0" applyNumberFormat="1" applyFont="1" applyFill="1" applyBorder="1" applyAlignment="1" applyProtection="1">
      <alignment horizontal="left" vertical="center" shrinkToFit="1"/>
    </xf>
    <xf numFmtId="186" fontId="91" fillId="18" borderId="0" xfId="0" applyNumberFormat="1" applyFont="1" applyFill="1" applyBorder="1" applyAlignment="1" applyProtection="1">
      <alignment horizontal="center" vertical="center" shrinkToFit="1"/>
    </xf>
    <xf numFmtId="188" fontId="91" fillId="18" borderId="0" xfId="0" applyNumberFormat="1" applyFont="1" applyFill="1" applyBorder="1" applyAlignment="1" applyProtection="1">
      <alignment horizontal="center" vertical="center" shrinkToFit="1"/>
    </xf>
    <xf numFmtId="191" fontId="88" fillId="18" borderId="233" xfId="0" applyNumberFormat="1" applyFont="1" applyFill="1" applyBorder="1" applyAlignment="1" applyProtection="1">
      <alignment horizontal="center" vertical="center" shrinkToFit="1"/>
    </xf>
    <xf numFmtId="0" fontId="78" fillId="18" borderId="5" xfId="0" applyFont="1" applyFill="1" applyBorder="1" applyAlignment="1" applyProtection="1">
      <alignment horizontal="left" vertical="center" shrinkToFit="1"/>
    </xf>
    <xf numFmtId="0" fontId="35" fillId="18" borderId="0" xfId="0" applyFont="1" applyFill="1" applyBorder="1" applyAlignment="1" applyProtection="1">
      <alignment horizontal="left" vertical="center" shrinkToFit="1"/>
    </xf>
    <xf numFmtId="0" fontId="35" fillId="18" borderId="52" xfId="0" applyFont="1" applyFill="1" applyBorder="1" applyAlignment="1" applyProtection="1">
      <alignment horizontal="left" vertical="center" shrinkToFit="1"/>
    </xf>
    <xf numFmtId="0" fontId="92" fillId="18" borderId="5" xfId="0" applyFont="1" applyFill="1" applyBorder="1" applyAlignment="1" applyProtection="1">
      <alignment horizontal="right" vertical="center" shrinkToFit="1"/>
    </xf>
    <xf numFmtId="0" fontId="35" fillId="0" borderId="59" xfId="0" applyFont="1" applyBorder="1" applyAlignment="1" applyProtection="1">
      <alignment horizontal="center" vertical="center"/>
    </xf>
    <xf numFmtId="0" fontId="35" fillId="0" borderId="97" xfId="0" applyFont="1" applyBorder="1" applyAlignment="1" applyProtection="1">
      <alignment horizontal="center" vertical="center"/>
    </xf>
    <xf numFmtId="0" fontId="35" fillId="18" borderId="228" xfId="0" applyFont="1" applyFill="1" applyBorder="1" applyProtection="1">
      <alignment vertical="center"/>
    </xf>
    <xf numFmtId="0" fontId="35" fillId="18" borderId="6" xfId="0" applyFont="1" applyFill="1" applyBorder="1" applyProtection="1">
      <alignment vertical="center"/>
    </xf>
    <xf numFmtId="0" fontId="35" fillId="18" borderId="229" xfId="0" applyFont="1" applyFill="1" applyBorder="1" applyProtection="1">
      <alignment vertical="center"/>
    </xf>
    <xf numFmtId="0" fontId="35" fillId="18" borderId="230" xfId="0" applyFont="1" applyFill="1" applyBorder="1" applyProtection="1">
      <alignment vertical="center"/>
    </xf>
    <xf numFmtId="0" fontId="35" fillId="18" borderId="155" xfId="0" applyFont="1" applyFill="1" applyBorder="1" applyProtection="1">
      <alignment vertical="center"/>
    </xf>
    <xf numFmtId="0" fontId="35" fillId="18" borderId="229" xfId="0" applyFont="1" applyFill="1" applyBorder="1" applyAlignment="1" applyProtection="1">
      <alignment horizontal="right" vertical="center"/>
    </xf>
    <xf numFmtId="0" fontId="35" fillId="18" borderId="6" xfId="0" applyFont="1" applyFill="1" applyBorder="1" applyAlignment="1" applyProtection="1">
      <alignment horizontal="right" vertical="center"/>
    </xf>
    <xf numFmtId="0" fontId="35" fillId="18" borderId="231" xfId="0" applyFont="1" applyFill="1" applyBorder="1" applyProtection="1">
      <alignment vertical="center"/>
    </xf>
    <xf numFmtId="0" fontId="35" fillId="18" borderId="126" xfId="0" applyFont="1" applyFill="1" applyBorder="1" applyProtection="1">
      <alignment vertical="center"/>
    </xf>
    <xf numFmtId="0" fontId="35" fillId="18" borderId="229" xfId="0" applyFont="1" applyFill="1" applyBorder="1" applyAlignment="1" applyProtection="1">
      <alignment vertical="center" shrinkToFit="1"/>
    </xf>
    <xf numFmtId="0" fontId="35" fillId="18" borderId="6" xfId="0" applyFont="1" applyFill="1" applyBorder="1" applyAlignment="1" applyProtection="1">
      <alignment vertical="center" shrinkToFit="1"/>
    </xf>
    <xf numFmtId="0" fontId="35" fillId="18" borderId="232" xfId="0" applyFont="1" applyFill="1" applyBorder="1" applyProtection="1">
      <alignment vertical="center"/>
    </xf>
    <xf numFmtId="0" fontId="35" fillId="18" borderId="82" xfId="0" applyFont="1" applyFill="1" applyBorder="1" applyProtection="1">
      <alignment vertical="center"/>
    </xf>
    <xf numFmtId="0" fontId="35" fillId="0" borderId="0" xfId="0" applyFont="1" applyBorder="1">
      <alignment vertical="center"/>
    </xf>
    <xf numFmtId="0" fontId="35" fillId="0" borderId="0" xfId="0" applyFont="1" applyBorder="1" applyAlignment="1">
      <alignment vertical="top" shrinkToFit="1"/>
    </xf>
    <xf numFmtId="0" fontId="91" fillId="0" borderId="0" xfId="0" applyFont="1" applyBorder="1" applyAlignment="1">
      <alignment horizontal="center" vertical="top" shrinkToFit="1"/>
    </xf>
    <xf numFmtId="0" fontId="91" fillId="0" borderId="0" xfId="0" applyFont="1" applyBorder="1" applyAlignment="1">
      <alignment horizontal="left" vertical="top" shrinkToFit="1"/>
    </xf>
    <xf numFmtId="20" fontId="35" fillId="2" borderId="100" xfId="0" applyNumberFormat="1" applyFont="1" applyFill="1" applyBorder="1" applyProtection="1">
      <alignment vertical="center"/>
      <protection locked="0"/>
    </xf>
    <xf numFmtId="0" fontId="35" fillId="2" borderId="5" xfId="0" applyFont="1" applyFill="1" applyBorder="1" applyProtection="1">
      <alignment vertical="center"/>
      <protection locked="0"/>
    </xf>
    <xf numFmtId="0" fontId="35" fillId="2" borderId="153" xfId="0" applyFont="1" applyFill="1" applyBorder="1" applyProtection="1">
      <alignment vertical="center"/>
      <protection locked="0"/>
    </xf>
    <xf numFmtId="0" fontId="35" fillId="2" borderId="100" xfId="0" applyFont="1" applyFill="1" applyBorder="1" applyProtection="1">
      <alignment vertical="center"/>
      <protection locked="0"/>
    </xf>
    <xf numFmtId="0" fontId="35" fillId="2" borderId="5" xfId="0" applyFont="1" applyFill="1" applyBorder="1" applyAlignment="1" applyProtection="1">
      <alignment horizontal="right" vertical="center"/>
      <protection locked="0"/>
    </xf>
    <xf numFmtId="0" fontId="35" fillId="2" borderId="124" xfId="0" applyFont="1" applyFill="1" applyBorder="1" applyProtection="1">
      <alignment vertical="center"/>
      <protection locked="0"/>
    </xf>
    <xf numFmtId="0" fontId="35" fillId="2" borderId="5" xfId="0" applyFont="1" applyFill="1" applyBorder="1" applyAlignment="1" applyProtection="1">
      <alignment vertical="center" shrinkToFit="1"/>
      <protection locked="0"/>
    </xf>
    <xf numFmtId="0" fontId="35" fillId="2" borderId="92" xfId="0" applyFont="1" applyFill="1" applyBorder="1" applyProtection="1">
      <alignment vertical="center"/>
      <protection locked="0"/>
    </xf>
    <xf numFmtId="0" fontId="35" fillId="2" borderId="83" xfId="0" applyFont="1" applyFill="1" applyBorder="1" applyProtection="1">
      <alignment vertical="center"/>
      <protection locked="0"/>
    </xf>
    <xf numFmtId="0" fontId="35" fillId="2" borderId="101" xfId="0" applyFont="1" applyFill="1" applyBorder="1" applyProtection="1">
      <alignment vertical="center"/>
      <protection locked="0"/>
    </xf>
    <xf numFmtId="0" fontId="35" fillId="2" borderId="116" xfId="0" applyFont="1" applyFill="1" applyBorder="1" applyProtection="1">
      <alignment vertical="center"/>
      <protection locked="0"/>
    </xf>
    <xf numFmtId="0" fontId="35" fillId="2" borderId="117" xfId="0" applyFont="1" applyFill="1" applyBorder="1" applyProtection="1">
      <alignment vertical="center"/>
      <protection locked="0"/>
    </xf>
    <xf numFmtId="0" fontId="35" fillId="2" borderId="94" xfId="0" applyFont="1" applyFill="1" applyBorder="1" applyProtection="1">
      <alignment vertical="center"/>
      <protection locked="0"/>
    </xf>
    <xf numFmtId="177" fontId="23" fillId="2" borderId="1" xfId="0" applyNumberFormat="1" applyFont="1" applyFill="1" applyBorder="1" applyAlignment="1" applyProtection="1">
      <alignment horizontal="left" vertical="center"/>
      <protection locked="0"/>
    </xf>
    <xf numFmtId="0" fontId="23" fillId="0" borderId="10" xfId="0" applyFont="1" applyBorder="1" applyAlignment="1" applyProtection="1">
      <alignment vertical="center"/>
      <protection locked="0"/>
    </xf>
    <xf numFmtId="0" fontId="23" fillId="0" borderId="11" xfId="0" applyFont="1" applyBorder="1" applyAlignment="1" applyProtection="1">
      <alignment vertical="center"/>
      <protection locked="0"/>
    </xf>
    <xf numFmtId="0" fontId="23" fillId="0" borderId="12" xfId="0" applyFont="1" applyBorder="1" applyAlignment="1" applyProtection="1">
      <alignment vertical="center"/>
      <protection locked="0"/>
    </xf>
    <xf numFmtId="0" fontId="23" fillId="2" borderId="44" xfId="0" applyFont="1" applyFill="1" applyBorder="1" applyProtection="1">
      <alignment vertical="center"/>
      <protection locked="0"/>
    </xf>
    <xf numFmtId="0" fontId="23" fillId="2" borderId="48" xfId="0" applyFont="1" applyFill="1" applyBorder="1" applyProtection="1">
      <alignment vertical="center"/>
      <protection locked="0"/>
    </xf>
    <xf numFmtId="57" fontId="23" fillId="2" borderId="1" xfId="0" applyNumberFormat="1" applyFont="1" applyFill="1" applyBorder="1" applyAlignment="1" applyProtection="1">
      <alignment horizontal="left" vertical="center"/>
      <protection locked="0"/>
    </xf>
    <xf numFmtId="0" fontId="23" fillId="2" borderId="13" xfId="0" applyFont="1" applyFill="1" applyBorder="1" applyProtection="1">
      <alignment vertical="center"/>
      <protection locked="0"/>
    </xf>
    <xf numFmtId="178" fontId="23" fillId="2" borderId="44" xfId="0" applyNumberFormat="1" applyFont="1" applyFill="1" applyBorder="1" applyAlignment="1" applyProtection="1">
      <alignment horizontal="left" vertical="center"/>
      <protection locked="0"/>
    </xf>
    <xf numFmtId="178" fontId="23" fillId="2" borderId="236" xfId="0" applyNumberFormat="1" applyFont="1" applyFill="1" applyBorder="1" applyAlignment="1" applyProtection="1">
      <alignment horizontal="left" vertical="center"/>
      <protection locked="0"/>
    </xf>
    <xf numFmtId="0" fontId="5" fillId="3" borderId="48" xfId="0" applyFont="1" applyFill="1" applyBorder="1" applyProtection="1">
      <alignment vertical="center"/>
      <protection locked="0"/>
    </xf>
    <xf numFmtId="49" fontId="5" fillId="3" borderId="44" xfId="0" applyNumberFormat="1" applyFont="1" applyFill="1" applyBorder="1" applyAlignment="1" applyProtection="1">
      <alignment horizontal="center" vertical="center"/>
      <protection locked="0"/>
    </xf>
    <xf numFmtId="49" fontId="5" fillId="3" borderId="236" xfId="0" applyNumberFormat="1" applyFont="1" applyFill="1" applyBorder="1" applyAlignment="1" applyProtection="1">
      <alignment horizontal="center" vertical="center"/>
      <protection locked="0"/>
    </xf>
    <xf numFmtId="0" fontId="5" fillId="3" borderId="148" xfId="0" applyFont="1" applyFill="1" applyBorder="1" applyAlignment="1" applyProtection="1">
      <alignment horizontal="center" vertical="center"/>
      <protection locked="0"/>
    </xf>
    <xf numFmtId="0" fontId="5" fillId="3" borderId="18" xfId="0" applyFont="1" applyFill="1" applyBorder="1" applyAlignment="1" applyProtection="1">
      <alignment horizontal="center" vertical="center"/>
      <protection locked="0"/>
    </xf>
    <xf numFmtId="0" fontId="5" fillId="3" borderId="33" xfId="0" applyFont="1" applyFill="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5" fillId="7" borderId="36" xfId="0" applyFont="1" applyFill="1" applyBorder="1" applyAlignment="1" applyProtection="1">
      <alignment horizontal="center" vertical="center"/>
      <protection locked="0"/>
    </xf>
    <xf numFmtId="0" fontId="5" fillId="7" borderId="40" xfId="0" applyFont="1" applyFill="1" applyBorder="1" applyAlignment="1" applyProtection="1">
      <alignment horizontal="center" vertical="center"/>
      <protection locked="0"/>
    </xf>
    <xf numFmtId="0" fontId="5" fillId="3" borderId="29" xfId="0" applyFont="1" applyFill="1" applyBorder="1" applyAlignment="1" applyProtection="1">
      <alignment horizontal="center" vertical="center"/>
      <protection locked="0"/>
    </xf>
    <xf numFmtId="0" fontId="5" fillId="7" borderId="45" xfId="0" applyFont="1" applyFill="1" applyBorder="1" applyAlignment="1" applyProtection="1">
      <alignment horizontal="center" vertical="center"/>
      <protection locked="0"/>
    </xf>
    <xf numFmtId="0" fontId="5" fillId="7" borderId="47" xfId="0" applyFont="1" applyFill="1" applyBorder="1" applyAlignment="1" applyProtection="1">
      <alignment horizontal="center" vertical="center"/>
      <protection locked="0"/>
    </xf>
    <xf numFmtId="0" fontId="5" fillId="7" borderId="44" xfId="0" applyFont="1" applyFill="1" applyBorder="1" applyAlignment="1" applyProtection="1">
      <alignment horizontal="center" vertical="center"/>
      <protection locked="0"/>
    </xf>
    <xf numFmtId="0" fontId="5" fillId="7" borderId="46" xfId="0" applyFont="1" applyFill="1" applyBorder="1" applyAlignment="1" applyProtection="1">
      <alignment horizontal="center" vertical="center"/>
      <protection locked="0"/>
    </xf>
    <xf numFmtId="0" fontId="5" fillId="3" borderId="115" xfId="0" applyFont="1" applyFill="1" applyBorder="1" applyAlignment="1" applyProtection="1">
      <alignment horizontal="center" vertical="center"/>
      <protection locked="0"/>
    </xf>
    <xf numFmtId="0" fontId="5" fillId="3" borderId="151" xfId="0" applyFont="1" applyFill="1" applyBorder="1" applyAlignment="1" applyProtection="1">
      <alignment horizontal="center" vertical="center" shrinkToFit="1"/>
      <protection locked="0"/>
    </xf>
    <xf numFmtId="0" fontId="41" fillId="0" borderId="32" xfId="0" applyFont="1" applyBorder="1" applyAlignment="1" applyProtection="1">
      <alignment vertical="center" shrinkToFit="1"/>
      <protection locked="0"/>
    </xf>
    <xf numFmtId="0" fontId="14" fillId="0" borderId="99" xfId="1" applyFont="1" applyBorder="1" applyAlignment="1">
      <alignment horizontal="center" vertical="center"/>
    </xf>
    <xf numFmtId="0" fontId="16" fillId="0" borderId="99" xfId="1" applyFont="1" applyBorder="1" applyAlignment="1">
      <alignment horizontal="center" vertical="center"/>
    </xf>
    <xf numFmtId="0" fontId="14" fillId="6" borderId="99" xfId="1" applyFont="1" applyFill="1" applyBorder="1" applyAlignment="1">
      <alignment horizontal="center" vertical="center" textRotation="255" shrinkToFit="1"/>
    </xf>
    <xf numFmtId="0" fontId="0" fillId="6" borderId="99" xfId="0" applyFill="1" applyBorder="1">
      <alignment vertical="center"/>
    </xf>
    <xf numFmtId="0" fontId="18" fillId="0" borderId="99" xfId="1" applyFont="1" applyBorder="1" applyAlignment="1">
      <alignment horizontal="center" vertical="center" shrinkToFit="1"/>
    </xf>
    <xf numFmtId="0" fontId="21" fillId="0" borderId="99" xfId="1" applyFont="1" applyBorder="1" applyAlignment="1">
      <alignment horizontal="center" vertical="center" shrinkToFit="1"/>
    </xf>
    <xf numFmtId="0" fontId="0" fillId="0" borderId="0" xfId="0" applyBorder="1">
      <alignment vertical="center"/>
    </xf>
    <xf numFmtId="0" fontId="44" fillId="0" borderId="0" xfId="0" applyFont="1" applyBorder="1" applyAlignment="1">
      <alignment horizontal="center" vertical="center" shrinkToFit="1"/>
    </xf>
    <xf numFmtId="0" fontId="45" fillId="0" borderId="0" xfId="0" applyFont="1" applyBorder="1" applyAlignment="1">
      <alignment horizontal="center" vertical="center" shrinkToFit="1"/>
    </xf>
    <xf numFmtId="0" fontId="47" fillId="0" borderId="0" xfId="1" applyFont="1" applyBorder="1" applyAlignment="1">
      <alignment vertical="center" shrinkToFit="1"/>
    </xf>
    <xf numFmtId="0" fontId="19" fillId="0" borderId="0" xfId="1" applyFont="1" applyBorder="1" applyAlignment="1">
      <alignment vertical="center" shrinkToFit="1"/>
    </xf>
    <xf numFmtId="0" fontId="30" fillId="3" borderId="0" xfId="0" applyFont="1" applyFill="1" applyBorder="1" applyAlignment="1" applyProtection="1">
      <alignment horizontal="center" vertical="center"/>
      <protection locked="0"/>
    </xf>
    <xf numFmtId="0" fontId="38" fillId="0" borderId="66" xfId="0" applyFont="1" applyFill="1" applyBorder="1" applyAlignment="1">
      <alignment horizontal="center" vertical="center"/>
    </xf>
    <xf numFmtId="0" fontId="38" fillId="0" borderId="82" xfId="0" applyFont="1" applyFill="1" applyBorder="1" applyAlignment="1">
      <alignment horizontal="center" vertical="center"/>
    </xf>
    <xf numFmtId="0" fontId="38" fillId="0" borderId="177" xfId="0" applyFont="1" applyFill="1" applyBorder="1" applyAlignment="1">
      <alignment horizontal="center" vertical="center"/>
    </xf>
    <xf numFmtId="0" fontId="114" fillId="0" borderId="0" xfId="0" applyFont="1">
      <alignment vertical="center"/>
    </xf>
    <xf numFmtId="49" fontId="115" fillId="0" borderId="0" xfId="0" applyNumberFormat="1" applyFont="1" applyAlignment="1">
      <alignment horizontal="right" vertical="center"/>
    </xf>
    <xf numFmtId="0" fontId="115" fillId="0" borderId="0" xfId="0" applyFont="1">
      <alignment vertical="center"/>
    </xf>
    <xf numFmtId="0" fontId="115" fillId="0" borderId="0" xfId="0" applyFont="1" applyAlignment="1">
      <alignment horizontal="left" vertical="center"/>
    </xf>
    <xf numFmtId="0" fontId="114" fillId="0" borderId="8" xfId="0" applyFont="1" applyBorder="1">
      <alignment vertical="center"/>
    </xf>
    <xf numFmtId="0" fontId="115" fillId="0" borderId="8" xfId="0" applyFont="1" applyBorder="1" applyAlignment="1">
      <alignment horizontal="right" vertical="center"/>
    </xf>
    <xf numFmtId="49" fontId="115" fillId="0" borderId="0" xfId="0" applyNumberFormat="1" applyFont="1" applyAlignment="1">
      <alignment horizontal="right" vertical="top"/>
    </xf>
    <xf numFmtId="0" fontId="0" fillId="0" borderId="0" xfId="0" applyAlignment="1">
      <alignment horizontal="left" vertical="top" wrapText="1"/>
    </xf>
    <xf numFmtId="0" fontId="114" fillId="0" borderId="8" xfId="0" applyFont="1" applyFill="1" applyBorder="1">
      <alignment vertical="center"/>
    </xf>
    <xf numFmtId="57" fontId="115" fillId="0" borderId="0" xfId="0" applyNumberFormat="1" applyFont="1" applyFill="1" applyBorder="1" applyAlignment="1">
      <alignment vertical="center"/>
    </xf>
    <xf numFmtId="0" fontId="115" fillId="0" borderId="0" xfId="0" applyFont="1" applyFill="1" applyBorder="1" applyAlignment="1">
      <alignment vertical="center"/>
    </xf>
    <xf numFmtId="0" fontId="115" fillId="0" borderId="0" xfId="0" applyFont="1" applyFill="1" applyBorder="1" applyAlignment="1">
      <alignment vertical="top"/>
    </xf>
    <xf numFmtId="0" fontId="115" fillId="0" borderId="0" xfId="0" applyFont="1" applyAlignment="1">
      <alignment horizontal="left" vertical="top"/>
    </xf>
    <xf numFmtId="0" fontId="115" fillId="0" borderId="0" xfId="0" applyFont="1" applyAlignment="1">
      <alignment vertical="center"/>
    </xf>
    <xf numFmtId="49" fontId="114" fillId="0" borderId="0" xfId="0" applyNumberFormat="1" applyFont="1" applyFill="1" applyBorder="1" applyAlignment="1">
      <alignment vertical="center"/>
    </xf>
    <xf numFmtId="49" fontId="114" fillId="0" borderId="0" xfId="0" applyNumberFormat="1" applyFont="1" applyFill="1" applyBorder="1">
      <alignment vertical="center"/>
    </xf>
    <xf numFmtId="0" fontId="118" fillId="0" borderId="0" xfId="2" applyFont="1" applyAlignment="1">
      <alignment horizontal="center" vertical="center"/>
    </xf>
    <xf numFmtId="0" fontId="119" fillId="0" borderId="0" xfId="2" applyFont="1">
      <alignment vertical="center"/>
    </xf>
    <xf numFmtId="0" fontId="118" fillId="0" borderId="0" xfId="2" applyFont="1">
      <alignment vertical="center"/>
    </xf>
    <xf numFmtId="0" fontId="120" fillId="0" borderId="0" xfId="2" applyFont="1" applyAlignment="1">
      <alignment vertical="top"/>
    </xf>
    <xf numFmtId="0" fontId="121" fillId="0" borderId="1" xfId="2" applyFont="1" applyBorder="1" applyAlignment="1">
      <alignment horizontal="center" vertical="center"/>
    </xf>
    <xf numFmtId="0" fontId="125" fillId="0" borderId="0" xfId="2" applyFont="1" applyAlignment="1">
      <alignment vertical="top" wrapText="1"/>
    </xf>
    <xf numFmtId="0" fontId="125" fillId="0" borderId="6" xfId="2" applyFont="1" applyBorder="1" applyAlignment="1">
      <alignment vertical="top" wrapText="1"/>
    </xf>
    <xf numFmtId="0" fontId="121" fillId="0" borderId="10" xfId="2" applyFont="1" applyBorder="1" applyAlignment="1">
      <alignment horizontal="center" vertical="center"/>
    </xf>
    <xf numFmtId="0" fontId="118" fillId="0" borderId="1" xfId="2" applyFont="1" applyBorder="1" applyAlignment="1">
      <alignment horizontal="center" vertical="center"/>
    </xf>
    <xf numFmtId="0" fontId="118" fillId="0" borderId="239" xfId="2" applyFont="1" applyBorder="1" applyAlignment="1">
      <alignment horizontal="center" vertical="center"/>
    </xf>
    <xf numFmtId="0" fontId="121" fillId="0" borderId="12" xfId="2" applyFont="1" applyBorder="1" applyAlignment="1">
      <alignment horizontal="center" vertical="center"/>
    </xf>
    <xf numFmtId="0" fontId="118" fillId="0" borderId="239" xfId="2" applyFont="1" applyBorder="1" applyAlignment="1">
      <alignment horizontal="center" vertical="center" shrinkToFit="1"/>
    </xf>
    <xf numFmtId="0" fontId="118" fillId="17" borderId="1" xfId="2" applyFont="1" applyFill="1" applyBorder="1" applyAlignment="1">
      <alignment horizontal="center" vertical="center"/>
    </xf>
    <xf numFmtId="0" fontId="130" fillId="0" borderId="0" xfId="2" applyFont="1">
      <alignment vertical="center"/>
    </xf>
    <xf numFmtId="0" fontId="131" fillId="0" borderId="1" xfId="2" applyFont="1" applyBorder="1" applyAlignment="1">
      <alignment horizontal="center" vertical="center"/>
    </xf>
    <xf numFmtId="178" fontId="92" fillId="0" borderId="8" xfId="0" applyNumberFormat="1" applyFont="1" applyBorder="1">
      <alignment vertical="center"/>
    </xf>
    <xf numFmtId="177" fontId="132" fillId="0" borderId="8" xfId="0" applyNumberFormat="1" applyFont="1" applyBorder="1" applyAlignment="1">
      <alignment horizontal="center" vertical="center"/>
    </xf>
    <xf numFmtId="178" fontId="90" fillId="0" borderId="8" xfId="0" applyNumberFormat="1" applyFont="1" applyBorder="1" applyAlignment="1">
      <alignment horizontal="left" vertical="center"/>
    </xf>
    <xf numFmtId="0" fontId="132" fillId="0" borderId="8" xfId="0" applyFont="1" applyBorder="1" applyAlignment="1">
      <alignment horizontal="right" vertical="center"/>
    </xf>
    <xf numFmtId="196" fontId="132" fillId="0" borderId="8" xfId="0" applyNumberFormat="1" applyFont="1" applyFill="1" applyBorder="1">
      <alignment vertical="center"/>
    </xf>
    <xf numFmtId="197" fontId="132" fillId="0" borderId="8" xfId="0" applyNumberFormat="1" applyFont="1" applyBorder="1" applyAlignment="1">
      <alignment horizontal="center" vertical="center"/>
    </xf>
    <xf numFmtId="0" fontId="132" fillId="0" borderId="8" xfId="0" applyFont="1" applyBorder="1">
      <alignment vertical="center"/>
    </xf>
    <xf numFmtId="0" fontId="131" fillId="0" borderId="10" xfId="2" applyFont="1" applyBorder="1" applyAlignment="1">
      <alignment horizontal="center" vertical="center"/>
    </xf>
    <xf numFmtId="0" fontId="130" fillId="0" borderId="11" xfId="2" applyFont="1" applyBorder="1" applyAlignment="1">
      <alignment vertical="center"/>
    </xf>
    <xf numFmtId="0" fontId="130" fillId="0" borderId="12" xfId="2" applyFont="1" applyBorder="1" applyAlignment="1">
      <alignment vertical="center"/>
    </xf>
    <xf numFmtId="0" fontId="133" fillId="6" borderId="0" xfId="0" applyFont="1" applyFill="1" applyAlignment="1" applyProtection="1">
      <alignment horizontal="center" vertical="center"/>
      <protection locked="0"/>
    </xf>
    <xf numFmtId="0" fontId="5" fillId="0" borderId="5" xfId="0" applyFont="1" applyFill="1" applyBorder="1">
      <alignment vertical="center"/>
    </xf>
    <xf numFmtId="0" fontId="5" fillId="0" borderId="0" xfId="0" applyFont="1" applyFill="1" applyBorder="1">
      <alignment vertical="center"/>
    </xf>
    <xf numFmtId="0" fontId="5" fillId="0" borderId="247" xfId="0" applyFont="1" applyFill="1" applyBorder="1">
      <alignment vertical="center"/>
    </xf>
    <xf numFmtId="0" fontId="5" fillId="0" borderId="247" xfId="0" applyFont="1" applyFill="1" applyBorder="1" applyAlignment="1">
      <alignment vertical="center"/>
    </xf>
    <xf numFmtId="0" fontId="5" fillId="0" borderId="0" xfId="0" applyFont="1" applyFill="1" applyBorder="1" applyAlignment="1">
      <alignment vertical="center"/>
    </xf>
    <xf numFmtId="0" fontId="35" fillId="0" borderId="0" xfId="0" applyFont="1" applyFill="1" applyBorder="1">
      <alignment vertical="center"/>
    </xf>
    <xf numFmtId="0" fontId="27" fillId="0" borderId="0" xfId="0" applyFont="1" applyFill="1" applyBorder="1">
      <alignment vertical="center"/>
    </xf>
    <xf numFmtId="0" fontId="39" fillId="0" borderId="66" xfId="0" applyFont="1" applyBorder="1" applyAlignment="1">
      <alignment vertical="top"/>
    </xf>
    <xf numFmtId="0" fontId="39" fillId="0" borderId="67" xfId="0" applyFont="1" applyBorder="1" applyAlignment="1">
      <alignment vertical="top"/>
    </xf>
    <xf numFmtId="0" fontId="38" fillId="17" borderId="66" xfId="0" applyFont="1" applyFill="1" applyBorder="1" applyAlignment="1">
      <alignment horizontal="center" vertical="center"/>
    </xf>
    <xf numFmtId="0" fontId="38" fillId="17" borderId="66" xfId="0" applyFont="1" applyFill="1" applyBorder="1" applyAlignment="1" applyProtection="1">
      <alignment horizontal="center" vertical="center" shrinkToFit="1"/>
      <protection locked="0"/>
    </xf>
    <xf numFmtId="0" fontId="38" fillId="17" borderId="82" xfId="0" applyFont="1" applyFill="1" applyBorder="1" applyAlignment="1">
      <alignment horizontal="center" vertical="center"/>
    </xf>
    <xf numFmtId="0" fontId="39" fillId="0" borderId="0" xfId="0" applyFont="1">
      <alignment vertical="center"/>
    </xf>
    <xf numFmtId="0" fontId="55" fillId="0" borderId="0" xfId="0" applyFont="1" applyAlignment="1">
      <alignment vertical="center"/>
    </xf>
    <xf numFmtId="57" fontId="23" fillId="2" borderId="13" xfId="0" applyNumberFormat="1" applyFont="1" applyFill="1" applyBorder="1" applyAlignment="1" applyProtection="1">
      <alignment horizontal="left" vertical="center"/>
      <protection locked="0"/>
    </xf>
    <xf numFmtId="0" fontId="5" fillId="0" borderId="44" xfId="0" applyFont="1" applyBorder="1" applyAlignment="1">
      <alignment horizontal="center" vertical="center" shrinkToFit="1"/>
    </xf>
    <xf numFmtId="0" fontId="5" fillId="0" borderId="236" xfId="0" applyFont="1" applyBorder="1" applyAlignment="1">
      <alignment horizontal="center" vertical="center" shrinkToFit="1"/>
    </xf>
    <xf numFmtId="0" fontId="5" fillId="0" borderId="238" xfId="0" applyFont="1" applyBorder="1" applyAlignment="1">
      <alignment horizontal="right" vertical="center"/>
    </xf>
    <xf numFmtId="0" fontId="118" fillId="0" borderId="0" xfId="2" applyFont="1">
      <alignment vertical="center"/>
    </xf>
    <xf numFmtId="0" fontId="118" fillId="0" borderId="0" xfId="2" applyFont="1">
      <alignment vertical="center"/>
    </xf>
    <xf numFmtId="200" fontId="139" fillId="0" borderId="1" xfId="2" applyNumberFormat="1" applyFont="1" applyBorder="1" applyAlignment="1">
      <alignment horizontal="left"/>
    </xf>
    <xf numFmtId="0" fontId="139" fillId="0" borderId="1" xfId="2" applyFont="1" applyBorder="1" applyAlignment="1">
      <alignment horizontal="left"/>
    </xf>
    <xf numFmtId="0" fontId="140" fillId="0" borderId="66" xfId="0" applyFont="1" applyBorder="1" applyAlignment="1" applyProtection="1"/>
    <xf numFmtId="0" fontId="38" fillId="10" borderId="11" xfId="0" applyFont="1" applyFill="1" applyBorder="1" applyAlignment="1">
      <alignment horizontal="center" vertical="center"/>
    </xf>
    <xf numFmtId="0" fontId="38" fillId="10" borderId="12" xfId="0" applyFont="1" applyFill="1" applyBorder="1" applyAlignment="1">
      <alignment horizontal="center" vertical="center"/>
    </xf>
    <xf numFmtId="0" fontId="38" fillId="10" borderId="3" xfId="0" applyFont="1" applyFill="1" applyBorder="1" applyAlignment="1">
      <alignment horizontal="center" vertical="center"/>
    </xf>
    <xf numFmtId="0" fontId="118" fillId="0" borderId="0" xfId="2" applyFont="1">
      <alignment vertical="center"/>
    </xf>
    <xf numFmtId="0" fontId="38" fillId="0" borderId="0" xfId="0" applyFont="1" applyAlignment="1">
      <alignment vertical="top" shrinkToFit="1"/>
    </xf>
    <xf numFmtId="0" fontId="38" fillId="0" borderId="52" xfId="0" applyFont="1" applyBorder="1" applyAlignment="1">
      <alignment vertical="top" shrinkToFit="1"/>
    </xf>
    <xf numFmtId="0" fontId="38" fillId="0" borderId="66" xfId="0" applyFont="1" applyBorder="1" applyAlignment="1">
      <alignment vertical="top" shrinkToFit="1"/>
    </xf>
    <xf numFmtId="0" fontId="38" fillId="0" borderId="67" xfId="0" applyFont="1" applyBorder="1" applyAlignment="1">
      <alignment vertical="top" shrinkToFit="1"/>
    </xf>
    <xf numFmtId="0" fontId="38" fillId="10" borderId="0" xfId="0" applyFont="1" applyFill="1" applyAlignment="1">
      <alignment vertical="center"/>
    </xf>
    <xf numFmtId="0" fontId="38" fillId="10" borderId="11" xfId="0" applyFont="1" applyFill="1" applyBorder="1" applyAlignment="1" applyProtection="1">
      <alignment vertical="center"/>
      <protection locked="0"/>
    </xf>
    <xf numFmtId="0" fontId="17" fillId="0" borderId="153" xfId="0" applyFont="1" applyBorder="1" applyAlignment="1" applyProtection="1">
      <alignment horizontal="center" vertical="center"/>
      <protection locked="0"/>
    </xf>
    <xf numFmtId="0" fontId="37" fillId="18" borderId="154" xfId="0" applyFont="1" applyFill="1" applyBorder="1" applyAlignment="1" applyProtection="1">
      <alignment vertical="center" textRotation="255"/>
      <protection locked="0"/>
    </xf>
    <xf numFmtId="0" fontId="17" fillId="0" borderId="7" xfId="0" applyFont="1" applyBorder="1" applyAlignment="1" applyProtection="1">
      <alignment horizontal="center" vertical="center"/>
      <protection locked="0"/>
    </xf>
    <xf numFmtId="0" fontId="37" fillId="18" borderId="8" xfId="0" applyFont="1" applyFill="1" applyBorder="1" applyAlignment="1" applyProtection="1">
      <alignment vertical="center" textRotation="255"/>
      <protection locked="0"/>
    </xf>
    <xf numFmtId="0" fontId="17" fillId="0" borderId="105" xfId="0" applyFont="1" applyBorder="1" applyAlignment="1" applyProtection="1">
      <alignment horizontal="center" vertical="center"/>
      <protection locked="0"/>
    </xf>
    <xf numFmtId="0" fontId="37" fillId="18" borderId="72" xfId="0" applyFont="1" applyFill="1" applyBorder="1" applyAlignment="1" applyProtection="1">
      <alignment vertical="center" textRotation="255"/>
      <protection locked="0"/>
    </xf>
    <xf numFmtId="0" fontId="120" fillId="0" borderId="10" xfId="2" applyFont="1" applyBorder="1" applyAlignment="1">
      <alignment horizontal="center" vertical="center" shrinkToFit="1"/>
    </xf>
    <xf numFmtId="0" fontId="120" fillId="0" borderId="12" xfId="2" applyFont="1" applyBorder="1" applyAlignment="1">
      <alignment horizontal="center" vertical="center" shrinkToFit="1"/>
    </xf>
    <xf numFmtId="0" fontId="153" fillId="0" borderId="10" xfId="2" applyFont="1" applyBorder="1" applyAlignment="1">
      <alignment horizontal="center" vertical="center" shrinkToFit="1"/>
    </xf>
    <xf numFmtId="0" fontId="153" fillId="0" borderId="12" xfId="2" applyFont="1" applyBorder="1" applyAlignment="1">
      <alignment horizontal="center" vertical="center" shrinkToFit="1"/>
    </xf>
    <xf numFmtId="0" fontId="139" fillId="0" borderId="1" xfId="2" applyFont="1" applyBorder="1" applyAlignment="1">
      <alignment horizontal="center" vertical="center"/>
    </xf>
    <xf numFmtId="181" fontId="29" fillId="9" borderId="53" xfId="1" applyNumberFormat="1" applyFont="1" applyFill="1" applyBorder="1" applyAlignment="1">
      <alignment vertical="center" shrinkToFit="1"/>
    </xf>
    <xf numFmtId="0" fontId="11" fillId="9" borderId="12" xfId="1" applyFill="1" applyBorder="1" applyAlignment="1">
      <alignment horizontal="right" vertical="center" shrinkToFit="1"/>
    </xf>
    <xf numFmtId="181" fontId="29" fillId="9" borderId="11" xfId="1" applyNumberFormat="1" applyFont="1" applyFill="1" applyBorder="1" applyAlignment="1">
      <alignment vertical="center" shrinkToFit="1"/>
    </xf>
    <xf numFmtId="181" fontId="28" fillId="9" borderId="11" xfId="1" applyNumberFormat="1" applyFont="1" applyFill="1" applyBorder="1" applyAlignment="1">
      <alignment vertical="center" shrinkToFit="1"/>
    </xf>
    <xf numFmtId="0" fontId="11" fillId="9" borderId="11" xfId="1" applyFill="1" applyBorder="1" applyAlignment="1">
      <alignment horizontal="right" vertical="center" shrinkToFit="1"/>
    </xf>
    <xf numFmtId="181" fontId="28" fillId="9" borderId="10" xfId="1" applyNumberFormat="1" applyFont="1" applyFill="1" applyBorder="1" applyAlignment="1">
      <alignment vertical="center" shrinkToFit="1"/>
    </xf>
    <xf numFmtId="0" fontId="35" fillId="0" borderId="150" xfId="0" applyFont="1" applyBorder="1" applyAlignment="1">
      <alignment vertical="center" shrinkToFit="1"/>
    </xf>
    <xf numFmtId="0" fontId="5" fillId="7" borderId="252" xfId="0" applyFont="1" applyFill="1" applyBorder="1" applyAlignment="1" applyProtection="1">
      <alignment horizontal="center" vertical="center"/>
      <protection locked="0"/>
    </xf>
    <xf numFmtId="0" fontId="5" fillId="0" borderId="51" xfId="0" applyFont="1" applyBorder="1">
      <alignment vertical="center"/>
    </xf>
    <xf numFmtId="0" fontId="5" fillId="0" borderId="237" xfId="0" applyFont="1" applyBorder="1">
      <alignment vertical="center"/>
    </xf>
    <xf numFmtId="0" fontId="5" fillId="0" borderId="253" xfId="0" applyFont="1" applyBorder="1">
      <alignment vertical="center"/>
    </xf>
    <xf numFmtId="201" fontId="5" fillId="2" borderId="92" xfId="0" applyNumberFormat="1" applyFont="1" applyFill="1" applyBorder="1" applyAlignment="1" applyProtection="1">
      <alignment horizontal="center" vertical="center"/>
      <protection locked="0"/>
    </xf>
    <xf numFmtId="0" fontId="40" fillId="17" borderId="75" xfId="0" applyNumberFormat="1" applyFont="1" applyFill="1" applyBorder="1" applyAlignment="1" applyProtection="1">
      <alignment vertical="center"/>
      <protection locked="0"/>
    </xf>
    <xf numFmtId="0" fontId="40" fillId="17" borderId="27" xfId="0" applyNumberFormat="1" applyFont="1" applyFill="1" applyBorder="1" applyAlignment="1" applyProtection="1">
      <alignment vertical="center"/>
      <protection locked="0"/>
    </xf>
    <xf numFmtId="0" fontId="40" fillId="17" borderId="74" xfId="0" applyNumberFormat="1" applyFont="1" applyFill="1" applyBorder="1" applyAlignment="1" applyProtection="1">
      <alignment vertical="center"/>
      <protection locked="0"/>
    </xf>
    <xf numFmtId="0" fontId="40" fillId="17" borderId="5" xfId="0" applyNumberFormat="1" applyFont="1" applyFill="1" applyBorder="1" applyAlignment="1" applyProtection="1">
      <alignment vertical="center"/>
      <protection locked="0"/>
    </xf>
    <xf numFmtId="0" fontId="40" fillId="17" borderId="6" xfId="0" applyNumberFormat="1" applyFont="1" applyFill="1" applyBorder="1" applyAlignment="1" applyProtection="1">
      <alignment vertical="center"/>
      <protection locked="0"/>
    </xf>
    <xf numFmtId="0" fontId="40" fillId="17" borderId="0" xfId="0" applyNumberFormat="1" applyFont="1" applyFill="1" applyBorder="1" applyAlignment="1" applyProtection="1">
      <alignment vertical="center"/>
      <protection locked="0"/>
    </xf>
    <xf numFmtId="0" fontId="38" fillId="17" borderId="83" xfId="0" applyFont="1" applyFill="1" applyBorder="1" applyAlignment="1">
      <alignment vertical="center"/>
    </xf>
    <xf numFmtId="0" fontId="38" fillId="17" borderId="66" xfId="0" applyFont="1" applyFill="1" applyBorder="1" applyAlignment="1">
      <alignment vertical="center"/>
    </xf>
    <xf numFmtId="49" fontId="38" fillId="2" borderId="66" xfId="0" applyNumberFormat="1" applyFont="1" applyFill="1" applyBorder="1" applyAlignment="1" applyProtection="1">
      <alignment horizontal="center" vertical="center" shrinkToFit="1"/>
      <protection locked="0"/>
    </xf>
    <xf numFmtId="49" fontId="115" fillId="0" borderId="0" xfId="0" applyNumberFormat="1" applyFont="1" applyFill="1" applyBorder="1" applyAlignment="1">
      <alignment vertical="top"/>
    </xf>
    <xf numFmtId="0" fontId="0" fillId="0" borderId="0" xfId="0" applyProtection="1">
      <alignment vertical="center"/>
    </xf>
    <xf numFmtId="0" fontId="11" fillId="0" borderId="81" xfId="1" applyBorder="1" applyProtection="1">
      <alignment vertical="center"/>
    </xf>
    <xf numFmtId="0" fontId="11" fillId="0" borderId="82" xfId="1" applyBorder="1" applyProtection="1">
      <alignment vertical="center"/>
    </xf>
    <xf numFmtId="0" fontId="11" fillId="0" borderId="115" xfId="1" applyFill="1" applyBorder="1" applyAlignment="1" applyProtection="1">
      <alignment horizontal="center" vertical="center"/>
    </xf>
    <xf numFmtId="0" fontId="11" fillId="0" borderId="0" xfId="1" applyProtection="1">
      <alignment vertical="center"/>
    </xf>
    <xf numFmtId="0" fontId="11" fillId="0" borderId="151" xfId="1" applyBorder="1" applyAlignment="1" applyProtection="1">
      <alignment vertical="center" shrinkToFit="1"/>
    </xf>
    <xf numFmtId="0" fontId="11" fillId="0" borderId="115" xfId="1" applyBorder="1" applyAlignment="1" applyProtection="1">
      <alignment horizontal="center" vertical="center"/>
    </xf>
    <xf numFmtId="0" fontId="5" fillId="0" borderId="0" xfId="0" applyFont="1" applyAlignment="1" applyProtection="1">
      <alignment horizontal="center" vertical="center"/>
    </xf>
    <xf numFmtId="0" fontId="11" fillId="0" borderId="152" xfId="1" applyBorder="1" applyAlignment="1" applyProtection="1">
      <alignment vertical="center" shrinkToFit="1"/>
    </xf>
    <xf numFmtId="0" fontId="11" fillId="0" borderId="0" xfId="1" applyAlignment="1" applyProtection="1">
      <alignment horizontal="center" vertical="center"/>
    </xf>
    <xf numFmtId="0" fontId="11" fillId="0" borderId="0" xfId="1" applyAlignment="1" applyProtection="1">
      <alignment horizontal="left" vertical="center" shrinkToFit="1"/>
    </xf>
    <xf numFmtId="0" fontId="49" fillId="0" borderId="0" xfId="1" applyFont="1" applyAlignment="1" applyProtection="1">
      <alignment horizontal="left" vertical="center"/>
    </xf>
    <xf numFmtId="0" fontId="5" fillId="0" borderId="0" xfId="0" applyFont="1" applyProtection="1">
      <alignment vertical="center"/>
    </xf>
    <xf numFmtId="0" fontId="11" fillId="0" borderId="0" xfId="1" applyAlignment="1" applyProtection="1">
      <alignment horizontal="center" vertical="center" shrinkToFit="1"/>
    </xf>
    <xf numFmtId="0" fontId="79" fillId="0" borderId="0" xfId="1" applyFont="1" applyAlignment="1" applyProtection="1">
      <alignment vertical="top" wrapText="1"/>
    </xf>
    <xf numFmtId="0" fontId="16" fillId="0" borderId="0" xfId="1" applyFont="1" applyAlignment="1" applyProtection="1">
      <alignment shrinkToFit="1"/>
    </xf>
    <xf numFmtId="0" fontId="15" fillId="0" borderId="0" xfId="1" applyFont="1" applyAlignment="1" applyProtection="1">
      <alignment vertical="center" wrapText="1"/>
    </xf>
    <xf numFmtId="0" fontId="13" fillId="0" borderId="0" xfId="1" applyFont="1" applyAlignment="1" applyProtection="1">
      <alignment vertical="center" wrapText="1"/>
    </xf>
    <xf numFmtId="0" fontId="0" fillId="6" borderId="0" xfId="0" applyFill="1" applyProtection="1">
      <alignment vertical="center"/>
    </xf>
    <xf numFmtId="0" fontId="15" fillId="0" borderId="66" xfId="1" applyFont="1" applyBorder="1" applyAlignment="1" applyProtection="1">
      <alignment horizontal="left" vertical="center" wrapText="1"/>
    </xf>
    <xf numFmtId="0" fontId="80" fillId="0" borderId="0" xfId="1" applyFont="1" applyAlignment="1" applyProtection="1">
      <alignment vertical="center" wrapText="1"/>
    </xf>
    <xf numFmtId="0" fontId="0" fillId="0" borderId="0" xfId="0" applyBorder="1" applyProtection="1">
      <alignment vertical="center"/>
    </xf>
    <xf numFmtId="0" fontId="44" fillId="0" borderId="0" xfId="0" applyFont="1" applyBorder="1" applyAlignment="1" applyProtection="1">
      <alignment horizontal="center" vertical="center" shrinkToFit="1"/>
    </xf>
    <xf numFmtId="0" fontId="44" fillId="0" borderId="0" xfId="0" applyFont="1" applyAlignment="1" applyProtection="1">
      <alignment horizontal="center" vertical="center" shrinkToFit="1"/>
    </xf>
    <xf numFmtId="0" fontId="14" fillId="0" borderId="99" xfId="1" applyFont="1" applyBorder="1" applyAlignment="1" applyProtection="1">
      <alignment horizontal="center" vertical="center"/>
    </xf>
    <xf numFmtId="181" fontId="29" fillId="9" borderId="53" xfId="1" applyNumberFormat="1" applyFont="1" applyFill="1" applyBorder="1" applyAlignment="1" applyProtection="1">
      <alignment vertical="center" shrinkToFit="1"/>
    </xf>
    <xf numFmtId="0" fontId="11" fillId="9" borderId="12" xfId="1" applyFill="1" applyBorder="1" applyAlignment="1" applyProtection="1">
      <alignment horizontal="right" vertical="center" shrinkToFit="1"/>
    </xf>
    <xf numFmtId="181" fontId="29" fillId="9" borderId="11" xfId="1" applyNumberFormat="1" applyFont="1" applyFill="1" applyBorder="1" applyAlignment="1" applyProtection="1">
      <alignment vertical="center" shrinkToFit="1"/>
    </xf>
    <xf numFmtId="181" fontId="28" fillId="9" borderId="11" xfId="1" applyNumberFormat="1" applyFont="1" applyFill="1" applyBorder="1" applyAlignment="1" applyProtection="1">
      <alignment vertical="center" shrinkToFit="1"/>
    </xf>
    <xf numFmtId="0" fontId="11" fillId="9" borderId="11" xfId="1" applyFill="1" applyBorder="1" applyAlignment="1" applyProtection="1">
      <alignment horizontal="right" vertical="center" shrinkToFit="1"/>
    </xf>
    <xf numFmtId="181" fontId="28" fillId="9" borderId="10" xfId="1" applyNumberFormat="1" applyFont="1" applyFill="1" applyBorder="1" applyAlignment="1" applyProtection="1">
      <alignment vertical="center" shrinkToFit="1"/>
    </xf>
    <xf numFmtId="0" fontId="45" fillId="0" borderId="0" xfId="0" applyFont="1" applyBorder="1" applyAlignment="1" applyProtection="1">
      <alignment horizontal="center" vertical="center" shrinkToFit="1"/>
    </xf>
    <xf numFmtId="0" fontId="45" fillId="0" borderId="0" xfId="0" applyFont="1" applyAlignment="1" applyProtection="1">
      <alignment horizontal="center" vertical="center" shrinkToFit="1"/>
    </xf>
    <xf numFmtId="0" fontId="16" fillId="0" borderId="99" xfId="1" applyFont="1" applyBorder="1" applyAlignment="1" applyProtection="1">
      <alignment horizontal="center" vertical="center"/>
    </xf>
    <xf numFmtId="0" fontId="14" fillId="6" borderId="99" xfId="1" applyFont="1" applyFill="1" applyBorder="1" applyAlignment="1" applyProtection="1">
      <alignment horizontal="center" vertical="center" textRotation="255" shrinkToFit="1"/>
    </xf>
    <xf numFmtId="0" fontId="0" fillId="6" borderId="99" xfId="0" applyFill="1" applyBorder="1" applyProtection="1">
      <alignment vertical="center"/>
    </xf>
    <xf numFmtId="0" fontId="14" fillId="0" borderId="55" xfId="1" applyFont="1" applyBorder="1" applyAlignment="1" applyProtection="1">
      <alignment horizontal="center" vertical="center"/>
    </xf>
    <xf numFmtId="0" fontId="47" fillId="0" borderId="0" xfId="1" applyFont="1" applyBorder="1" applyAlignment="1" applyProtection="1">
      <alignment vertical="center" shrinkToFit="1"/>
    </xf>
    <xf numFmtId="0" fontId="19" fillId="0" borderId="0" xfId="1" applyFont="1" applyBorder="1" applyAlignment="1" applyProtection="1">
      <alignment vertical="center" shrinkToFit="1"/>
    </xf>
    <xf numFmtId="0" fontId="19" fillId="0" borderId="0" xfId="1" applyFont="1" applyAlignment="1" applyProtection="1">
      <alignment vertical="center" shrinkToFit="1"/>
    </xf>
    <xf numFmtId="0" fontId="0" fillId="0" borderId="99" xfId="0" applyBorder="1" applyAlignment="1" applyProtection="1">
      <alignment horizontal="center" vertical="center"/>
    </xf>
    <xf numFmtId="0" fontId="18" fillId="0" borderId="99" xfId="1" applyFont="1" applyBorder="1" applyAlignment="1" applyProtection="1">
      <alignment horizontal="center" vertical="center" shrinkToFit="1"/>
    </xf>
    <xf numFmtId="0" fontId="0" fillId="0" borderId="99" xfId="0" applyBorder="1" applyProtection="1">
      <alignment vertical="center"/>
    </xf>
    <xf numFmtId="0" fontId="14" fillId="0" borderId="53" xfId="1" applyFont="1" applyBorder="1" applyAlignment="1" applyProtection="1">
      <alignment horizontal="center" vertical="center"/>
    </xf>
    <xf numFmtId="0" fontId="47" fillId="0" borderId="0" xfId="1" applyFont="1" applyAlignment="1" applyProtection="1">
      <alignment vertical="center" shrinkToFit="1"/>
    </xf>
    <xf numFmtId="0" fontId="14" fillId="0" borderId="95" xfId="1" applyFont="1" applyBorder="1" applyAlignment="1" applyProtection="1">
      <alignment horizontal="center" vertical="center"/>
    </xf>
    <xf numFmtId="0" fontId="21" fillId="0" borderId="147" xfId="1" applyFont="1" applyBorder="1" applyAlignment="1" applyProtection="1">
      <alignment horizontal="center" vertical="center" shrinkToFit="1"/>
    </xf>
    <xf numFmtId="0" fontId="21" fillId="0" borderId="113" xfId="1" applyFont="1" applyBorder="1" applyAlignment="1" applyProtection="1">
      <alignment horizontal="center" vertical="center" shrinkToFit="1"/>
    </xf>
    <xf numFmtId="0" fontId="21" fillId="0" borderId="117" xfId="1" applyFont="1" applyBorder="1" applyAlignment="1" applyProtection="1">
      <alignment horizontal="center" vertical="center" shrinkToFit="1"/>
    </xf>
    <xf numFmtId="0" fontId="21" fillId="0" borderId="126" xfId="1" applyFont="1" applyBorder="1" applyAlignment="1" applyProtection="1">
      <alignment horizontal="center" vertical="center" shrinkToFit="1"/>
    </xf>
    <xf numFmtId="0" fontId="19" fillId="0" borderId="0" xfId="1" applyFont="1" applyAlignment="1" applyProtection="1">
      <alignment horizontal="center" vertical="center" shrinkToFit="1"/>
    </xf>
    <xf numFmtId="0" fontId="0" fillId="15" borderId="99" xfId="0" applyFill="1" applyBorder="1" applyProtection="1">
      <alignment vertical="center"/>
    </xf>
    <xf numFmtId="0" fontId="21" fillId="0" borderId="138" xfId="1" applyFont="1" applyBorder="1" applyAlignment="1" applyProtection="1">
      <alignment horizontal="center" vertical="center" shrinkToFit="1"/>
    </xf>
    <xf numFmtId="0" fontId="21" fillId="0" borderId="139" xfId="1" applyFont="1" applyBorder="1" applyAlignment="1" applyProtection="1">
      <alignment horizontal="center" vertical="center" shrinkToFit="1"/>
    </xf>
    <xf numFmtId="0" fontId="21" fillId="0" borderId="140" xfId="1" applyFont="1" applyBorder="1" applyAlignment="1" applyProtection="1">
      <alignment horizontal="center" vertical="center" shrinkToFit="1"/>
    </xf>
    <xf numFmtId="0" fontId="21" fillId="0" borderId="141" xfId="1" applyFont="1" applyBorder="1" applyAlignment="1" applyProtection="1">
      <alignment horizontal="center" vertical="center" shrinkToFit="1"/>
    </xf>
    <xf numFmtId="0" fontId="11" fillId="0" borderId="0" xfId="1" applyAlignment="1" applyProtection="1">
      <alignment vertical="center" wrapText="1"/>
    </xf>
    <xf numFmtId="0" fontId="21" fillId="0" borderId="99" xfId="1" applyFont="1" applyBorder="1" applyAlignment="1" applyProtection="1">
      <alignment horizontal="center" vertical="center" shrinkToFit="1"/>
    </xf>
    <xf numFmtId="0" fontId="42" fillId="0" borderId="0" xfId="0" applyFont="1" applyProtection="1">
      <alignment vertical="center"/>
    </xf>
    <xf numFmtId="0" fontId="42" fillId="6" borderId="0" xfId="0" applyFont="1" applyFill="1" applyProtection="1">
      <alignment vertical="center"/>
    </xf>
    <xf numFmtId="0" fontId="36" fillId="3" borderId="14" xfId="1" applyFont="1" applyFill="1" applyBorder="1" applyAlignment="1" applyProtection="1">
      <alignment horizontal="center" vertical="center" shrinkToFit="1"/>
      <protection locked="0"/>
    </xf>
    <xf numFmtId="0" fontId="24" fillId="2" borderId="7" xfId="1" applyFont="1" applyFill="1" applyBorder="1" applyAlignment="1" applyProtection="1">
      <alignment horizontal="left" vertical="center"/>
      <protection locked="0"/>
    </xf>
    <xf numFmtId="0" fontId="24" fillId="2" borderId="8" xfId="1" applyFont="1" applyFill="1" applyBorder="1" applyAlignment="1" applyProtection="1">
      <alignment horizontal="left" vertical="center"/>
      <protection locked="0"/>
    </xf>
    <xf numFmtId="0" fontId="24" fillId="2" borderId="76" xfId="1" applyFont="1" applyFill="1" applyBorder="1" applyAlignment="1" applyProtection="1">
      <alignment horizontal="left" vertical="center"/>
      <protection locked="0"/>
    </xf>
    <xf numFmtId="0" fontId="18" fillId="3" borderId="149" xfId="1" applyFont="1" applyFill="1" applyBorder="1" applyAlignment="1" applyProtection="1">
      <alignment horizontal="center" vertical="center" shrinkToFit="1"/>
      <protection locked="0"/>
    </xf>
    <xf numFmtId="0" fontId="18" fillId="3" borderId="150" xfId="1" applyFont="1" applyFill="1" applyBorder="1" applyAlignment="1" applyProtection="1">
      <alignment horizontal="center" vertical="center" shrinkToFit="1"/>
      <protection locked="0"/>
    </xf>
    <xf numFmtId="0" fontId="11" fillId="3" borderId="149" xfId="1" applyFill="1" applyBorder="1" applyAlignment="1" applyProtection="1">
      <alignment horizontal="center" vertical="center" shrinkToFit="1"/>
      <protection locked="0"/>
    </xf>
    <xf numFmtId="0" fontId="11" fillId="3" borderId="14" xfId="1" applyFill="1" applyBorder="1" applyAlignment="1" applyProtection="1">
      <alignment horizontal="center" vertical="center" shrinkToFit="1"/>
      <protection locked="0"/>
    </xf>
    <xf numFmtId="0" fontId="11" fillId="3" borderId="150" xfId="1" applyFill="1" applyBorder="1" applyAlignment="1" applyProtection="1">
      <alignment horizontal="center" vertical="center" shrinkToFit="1"/>
      <protection locked="0"/>
    </xf>
    <xf numFmtId="0" fontId="36" fillId="3" borderId="1" xfId="1" applyFont="1" applyFill="1" applyBorder="1" applyAlignment="1" applyProtection="1">
      <alignment horizontal="center" vertical="center" shrinkToFit="1"/>
      <protection locked="0"/>
    </xf>
    <xf numFmtId="0" fontId="24" fillId="2" borderId="10" xfId="1" applyFont="1" applyFill="1" applyBorder="1" applyAlignment="1" applyProtection="1">
      <alignment horizontal="left" vertical="center"/>
      <protection locked="0"/>
    </xf>
    <xf numFmtId="0" fontId="24" fillId="2" borderId="11" xfId="1" applyFont="1" applyFill="1" applyBorder="1" applyAlignment="1" applyProtection="1">
      <alignment horizontal="left" vertical="center"/>
      <protection locked="0"/>
    </xf>
    <xf numFmtId="0" fontId="24" fillId="2" borderId="23" xfId="1" applyFont="1" applyFill="1" applyBorder="1" applyAlignment="1" applyProtection="1">
      <alignment horizontal="left" vertical="center"/>
      <protection locked="0"/>
    </xf>
    <xf numFmtId="0" fontId="18" fillId="3" borderId="19" xfId="1" applyFont="1" applyFill="1" applyBorder="1" applyAlignment="1" applyProtection="1">
      <alignment horizontal="center" vertical="center" shrinkToFit="1"/>
      <protection locked="0"/>
    </xf>
    <xf numFmtId="0" fontId="11" fillId="3" borderId="18" xfId="1" applyFill="1" applyBorder="1" applyAlignment="1" applyProtection="1">
      <alignment horizontal="center" vertical="center" shrinkToFit="1"/>
      <protection locked="0"/>
    </xf>
    <xf numFmtId="0" fontId="11" fillId="3" borderId="1" xfId="1" applyFill="1" applyBorder="1" applyAlignment="1" applyProtection="1">
      <alignment horizontal="center" vertical="center" shrinkToFit="1"/>
      <protection locked="0"/>
    </xf>
    <xf numFmtId="0" fontId="11" fillId="3" borderId="19" xfId="1" applyFill="1" applyBorder="1" applyAlignment="1" applyProtection="1">
      <alignment horizontal="center" vertical="center" shrinkToFit="1"/>
      <protection locked="0"/>
    </xf>
    <xf numFmtId="0" fontId="47" fillId="0" borderId="0" xfId="1" applyFont="1" applyAlignment="1" applyProtection="1">
      <alignment vertical="center" shrinkToFit="1"/>
      <protection locked="0"/>
    </xf>
    <xf numFmtId="0" fontId="18" fillId="3" borderId="18" xfId="1" applyFont="1" applyFill="1" applyBorder="1" applyAlignment="1" applyProtection="1">
      <alignment horizontal="center" vertical="center" shrinkToFit="1"/>
      <protection locked="0"/>
    </xf>
    <xf numFmtId="0" fontId="36" fillId="3" borderId="63" xfId="1" applyFont="1" applyFill="1" applyBorder="1" applyAlignment="1" applyProtection="1">
      <alignment horizontal="center" vertical="center" shrinkToFit="1"/>
      <protection locked="0"/>
    </xf>
    <xf numFmtId="0" fontId="24" fillId="2" borderId="64" xfId="1" applyFont="1" applyFill="1" applyBorder="1" applyAlignment="1" applyProtection="1">
      <alignment horizontal="left" vertical="center"/>
      <protection locked="0"/>
    </xf>
    <xf numFmtId="0" fontId="24" fillId="2" borderId="191" xfId="1" applyFont="1" applyFill="1" applyBorder="1" applyAlignment="1" applyProtection="1">
      <alignment horizontal="left" vertical="center"/>
      <protection locked="0"/>
    </xf>
    <xf numFmtId="0" fontId="24" fillId="2" borderId="192" xfId="1" applyFont="1" applyFill="1" applyBorder="1" applyAlignment="1" applyProtection="1">
      <alignment horizontal="left" vertical="center"/>
      <protection locked="0"/>
    </xf>
    <xf numFmtId="0" fontId="18" fillId="3" borderId="98" xfId="1" applyFont="1" applyFill="1" applyBorder="1" applyAlignment="1" applyProtection="1">
      <alignment horizontal="center" vertical="center" shrinkToFit="1"/>
      <protection locked="0"/>
    </xf>
    <xf numFmtId="0" fontId="18" fillId="3" borderId="96" xfId="1" applyFont="1" applyFill="1" applyBorder="1" applyAlignment="1" applyProtection="1">
      <alignment horizontal="center" vertical="center" shrinkToFit="1"/>
      <protection locked="0"/>
    </xf>
    <xf numFmtId="0" fontId="11" fillId="3" borderId="98" xfId="1" applyFill="1" applyBorder="1" applyAlignment="1" applyProtection="1">
      <alignment horizontal="center" vertical="center" shrinkToFit="1"/>
      <protection locked="0"/>
    </xf>
    <xf numFmtId="0" fontId="11" fillId="3" borderId="63" xfId="1" applyFill="1" applyBorder="1" applyAlignment="1" applyProtection="1">
      <alignment horizontal="center" vertical="center" shrinkToFit="1"/>
      <protection locked="0"/>
    </xf>
    <xf numFmtId="0" fontId="11" fillId="3" borderId="96" xfId="1" applyFill="1" applyBorder="1" applyAlignment="1" applyProtection="1">
      <alignment horizontal="center" vertical="center" shrinkToFit="1"/>
      <protection locked="0"/>
    </xf>
    <xf numFmtId="0" fontId="38" fillId="0" borderId="177" xfId="0" applyFont="1" applyFill="1" applyBorder="1" applyAlignment="1" applyProtection="1">
      <alignment horizontal="center" vertical="center"/>
      <protection locked="0"/>
    </xf>
    <xf numFmtId="0" fontId="158" fillId="2" borderId="10" xfId="2" applyFont="1" applyFill="1" applyBorder="1" applyAlignment="1" applyProtection="1">
      <alignment horizontal="center" vertical="center" shrinkToFit="1"/>
      <protection locked="0"/>
    </xf>
    <xf numFmtId="0" fontId="118" fillId="2" borderId="10" xfId="2" applyFont="1" applyFill="1" applyBorder="1" applyAlignment="1" applyProtection="1">
      <alignment horizontal="left" vertical="center" shrinkToFit="1"/>
      <protection locked="0"/>
    </xf>
    <xf numFmtId="0" fontId="124" fillId="2" borderId="10" xfId="2" applyFont="1" applyFill="1" applyBorder="1" applyAlignment="1" applyProtection="1">
      <alignment horizontal="left" vertical="center" shrinkToFit="1"/>
      <protection locked="0"/>
    </xf>
    <xf numFmtId="0" fontId="127" fillId="2" borderId="10" xfId="2" applyFont="1" applyFill="1" applyBorder="1" applyAlignment="1" applyProtection="1">
      <alignment horizontal="left" vertical="center" shrinkToFit="1"/>
      <protection locked="0"/>
    </xf>
    <xf numFmtId="0" fontId="118" fillId="2" borderId="1" xfId="2" applyFont="1" applyFill="1" applyBorder="1" applyAlignment="1" applyProtection="1">
      <alignment horizontal="left" vertical="center"/>
      <protection locked="0"/>
    </xf>
    <xf numFmtId="0" fontId="158" fillId="2" borderId="10" xfId="2" applyFont="1" applyFill="1" applyBorder="1" applyAlignment="1" applyProtection="1">
      <alignment horizontal="center" vertical="center"/>
      <protection locked="0"/>
    </xf>
    <xf numFmtId="0" fontId="128" fillId="2" borderId="1" xfId="2" applyFont="1" applyFill="1" applyBorder="1" applyAlignment="1" applyProtection="1">
      <alignment horizontal="left" vertical="center"/>
      <protection locked="0"/>
    </xf>
    <xf numFmtId="0" fontId="5" fillId="12" borderId="0" xfId="0" applyFont="1" applyFill="1" applyAlignment="1">
      <alignment horizontal="left" vertical="center"/>
    </xf>
    <xf numFmtId="0" fontId="5" fillId="0" borderId="107" xfId="0" applyFont="1" applyBorder="1" applyAlignment="1">
      <alignment horizontal="right" vertical="center"/>
    </xf>
    <xf numFmtId="0" fontId="5" fillId="0" borderId="16" xfId="0" applyFont="1" applyBorder="1" applyAlignment="1">
      <alignment horizontal="center" vertical="center"/>
    </xf>
    <xf numFmtId="0" fontId="5" fillId="0" borderId="20" xfId="0" applyFont="1" applyBorder="1" applyAlignment="1">
      <alignment horizontal="center" vertical="center"/>
    </xf>
    <xf numFmtId="0" fontId="43" fillId="0" borderId="32" xfId="0" applyFont="1" applyBorder="1" applyAlignment="1" applyProtection="1">
      <alignment horizontal="center" vertical="center" shrinkToFit="1"/>
      <protection locked="0"/>
    </xf>
    <xf numFmtId="0" fontId="43" fillId="0" borderId="97" xfId="0" applyFont="1" applyBorder="1" applyAlignment="1" applyProtection="1">
      <alignment horizontal="center" vertical="center" shrinkToFit="1"/>
      <protection locked="0"/>
    </xf>
    <xf numFmtId="0" fontId="6" fillId="0" borderId="0" xfId="0" applyFont="1" applyAlignment="1">
      <alignment horizontal="left" vertical="center" wrapText="1"/>
    </xf>
    <xf numFmtId="0" fontId="6" fillId="0" borderId="66" xfId="0" applyFont="1" applyBorder="1" applyAlignment="1">
      <alignment horizontal="left" vertical="center" wrapText="1"/>
    </xf>
    <xf numFmtId="0" fontId="2" fillId="2" borderId="152" xfId="0" applyFont="1" applyFill="1" applyBorder="1" applyAlignment="1" applyProtection="1">
      <alignment horizontal="center" vertical="center"/>
      <protection locked="0"/>
    </xf>
    <xf numFmtId="0" fontId="2" fillId="2" borderId="31" xfId="0" applyFont="1" applyFill="1" applyBorder="1" applyAlignment="1" applyProtection="1">
      <alignment horizontal="center" vertical="center"/>
      <protection locked="0"/>
    </xf>
    <xf numFmtId="0" fontId="43" fillId="0" borderId="62" xfId="0" applyFont="1" applyBorder="1" applyAlignment="1" applyProtection="1">
      <alignment horizontal="center" vertical="center" shrinkToFit="1"/>
      <protection locked="0"/>
    </xf>
    <xf numFmtId="0" fontId="43" fillId="0" borderId="17" xfId="0" applyFont="1" applyBorder="1" applyAlignment="1" applyProtection="1">
      <alignment horizontal="center" vertical="center" shrinkToFit="1"/>
      <protection locked="0"/>
    </xf>
    <xf numFmtId="0" fontId="43" fillId="0" borderId="10" xfId="0" applyFont="1" applyBorder="1" applyAlignment="1" applyProtection="1">
      <alignment horizontal="center" vertical="center" shrinkToFit="1"/>
      <protection locked="0"/>
    </xf>
    <xf numFmtId="0" fontId="43" fillId="0" borderId="11" xfId="0" applyFont="1" applyBorder="1" applyAlignment="1" applyProtection="1">
      <alignment horizontal="center" vertical="center" shrinkToFit="1"/>
      <protection locked="0"/>
    </xf>
    <xf numFmtId="0" fontId="43" fillId="0" borderId="12" xfId="0" applyFont="1" applyBorder="1" applyAlignment="1" applyProtection="1">
      <alignment horizontal="center" vertical="center" shrinkToFit="1"/>
      <protection locked="0"/>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101" xfId="0" applyFont="1" applyBorder="1" applyAlignment="1">
      <alignment horizontal="left" vertical="top" wrapText="1"/>
    </xf>
    <xf numFmtId="0" fontId="23" fillId="2" borderId="108" xfId="0" applyFont="1" applyFill="1" applyBorder="1" applyAlignment="1" applyProtection="1">
      <alignment vertical="center"/>
      <protection locked="0"/>
    </xf>
    <xf numFmtId="0" fontId="23" fillId="2" borderId="109" xfId="0" applyFont="1" applyFill="1" applyBorder="1" applyAlignment="1" applyProtection="1">
      <alignment vertical="center"/>
      <protection locked="0"/>
    </xf>
    <xf numFmtId="0" fontId="23" fillId="2" borderId="110" xfId="0" applyFont="1" applyFill="1" applyBorder="1" applyAlignment="1" applyProtection="1">
      <alignment vertical="center"/>
      <protection locked="0"/>
    </xf>
    <xf numFmtId="0" fontId="23" fillId="2" borderId="10" xfId="0" applyFont="1" applyFill="1" applyBorder="1" applyAlignment="1" applyProtection="1">
      <alignment horizontal="left" vertical="center"/>
      <protection locked="0"/>
    </xf>
    <xf numFmtId="0" fontId="23" fillId="2" borderId="11" xfId="0" applyFont="1" applyFill="1" applyBorder="1" applyAlignment="1" applyProtection="1">
      <alignment horizontal="left" vertical="center"/>
      <protection locked="0"/>
    </xf>
    <xf numFmtId="0" fontId="23" fillId="2" borderId="12" xfId="0" applyFont="1" applyFill="1" applyBorder="1" applyAlignment="1" applyProtection="1">
      <alignment horizontal="left" vertical="center"/>
      <protection locked="0"/>
    </xf>
    <xf numFmtId="0" fontId="5" fillId="0" borderId="103" xfId="0" applyFont="1" applyBorder="1" applyAlignment="1">
      <alignment horizontal="right" vertical="center"/>
    </xf>
    <xf numFmtId="0" fontId="5" fillId="0" borderId="1" xfId="0" applyFont="1" applyBorder="1" applyAlignment="1">
      <alignment horizontal="center" vertical="center" shrinkToFit="1"/>
    </xf>
    <xf numFmtId="0" fontId="43" fillId="0" borderId="1" xfId="0" applyFont="1" applyBorder="1" applyAlignment="1" applyProtection="1">
      <alignment horizontal="center" vertical="center" shrinkToFit="1"/>
      <protection locked="0"/>
    </xf>
    <xf numFmtId="0" fontId="5" fillId="0" borderId="1" xfId="0" applyFont="1" applyBorder="1" applyAlignment="1">
      <alignment horizontal="right" vertical="center"/>
    </xf>
    <xf numFmtId="0" fontId="5" fillId="0" borderId="104" xfId="0" applyFont="1" applyBorder="1" applyAlignment="1">
      <alignment horizontal="right" vertical="center"/>
    </xf>
    <xf numFmtId="0" fontId="5" fillId="0" borderId="13" xfId="0" applyFont="1" applyBorder="1" applyAlignment="1">
      <alignment horizontal="right" vertical="center"/>
    </xf>
    <xf numFmtId="0" fontId="5" fillId="0" borderId="10" xfId="0" applyFont="1" applyBorder="1" applyAlignment="1">
      <alignment horizontal="right" vertical="center"/>
    </xf>
    <xf numFmtId="0" fontId="5" fillId="0" borderId="12" xfId="0" applyFont="1" applyBorder="1" applyAlignment="1">
      <alignment horizontal="right" vertical="center"/>
    </xf>
    <xf numFmtId="0" fontId="5" fillId="0" borderId="48" xfId="0" applyFont="1" applyBorder="1" applyAlignment="1">
      <alignment horizontal="right" vertical="center" shrinkToFit="1"/>
    </xf>
    <xf numFmtId="0" fontId="5" fillId="0" borderId="44" xfId="0" applyFont="1" applyBorder="1" applyAlignment="1">
      <alignment horizontal="right" vertical="center"/>
    </xf>
    <xf numFmtId="0" fontId="5" fillId="0" borderId="59" xfId="0" applyFont="1" applyBorder="1" applyAlignment="1">
      <alignment horizontal="center" vertical="center" shrinkToFit="1"/>
    </xf>
    <xf numFmtId="0" fontId="5" fillId="0" borderId="60" xfId="0" applyFont="1" applyBorder="1" applyAlignment="1">
      <alignment horizontal="center" vertical="center" shrinkToFit="1"/>
    </xf>
    <xf numFmtId="0" fontId="23" fillId="2" borderId="7" xfId="0" applyFont="1" applyFill="1" applyBorder="1" applyAlignment="1" applyProtection="1">
      <alignment horizontal="left" vertical="center"/>
      <protection locked="0"/>
    </xf>
    <xf numFmtId="0" fontId="23" fillId="2" borderId="8"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protection locked="0"/>
    </xf>
    <xf numFmtId="0" fontId="23" fillId="2" borderId="105" xfId="0" applyFont="1" applyFill="1" applyBorder="1" applyAlignment="1" applyProtection="1">
      <alignment horizontal="left" vertical="center"/>
      <protection locked="0"/>
    </xf>
    <xf numFmtId="0" fontId="23" fillId="2" borderId="72" xfId="0" applyFont="1" applyFill="1" applyBorder="1" applyAlignment="1" applyProtection="1">
      <alignment horizontal="left" vertical="center"/>
      <protection locked="0"/>
    </xf>
    <xf numFmtId="0" fontId="23" fillId="2" borderId="106" xfId="0" applyFont="1" applyFill="1" applyBorder="1" applyAlignment="1" applyProtection="1">
      <alignment horizontal="left" vertical="center"/>
      <protection locked="0"/>
    </xf>
    <xf numFmtId="0" fontId="5" fillId="0" borderId="38" xfId="0" applyFont="1" applyBorder="1" applyAlignment="1">
      <alignment horizontal="right" vertical="center"/>
    </xf>
    <xf numFmtId="0" fontId="5" fillId="0" borderId="226" xfId="0" applyFont="1" applyBorder="1" applyAlignment="1">
      <alignment horizontal="right" vertical="center"/>
    </xf>
    <xf numFmtId="177" fontId="23" fillId="2" borderId="38" xfId="0" applyNumberFormat="1" applyFont="1" applyFill="1" applyBorder="1" applyAlignment="1" applyProtection="1">
      <alignment horizontal="left" vertical="center"/>
      <protection locked="0"/>
    </xf>
    <xf numFmtId="177" fontId="23" fillId="2" borderId="227" xfId="0" applyNumberFormat="1" applyFont="1" applyFill="1" applyBorder="1" applyAlignment="1" applyProtection="1">
      <alignment horizontal="left" vertical="center"/>
      <protection locked="0"/>
    </xf>
    <xf numFmtId="177" fontId="23" fillId="2" borderId="226" xfId="0" applyNumberFormat="1" applyFont="1" applyFill="1" applyBorder="1" applyAlignment="1" applyProtection="1">
      <alignment horizontal="left" vertical="center"/>
      <protection locked="0"/>
    </xf>
    <xf numFmtId="0" fontId="41" fillId="0" borderId="2" xfId="0" applyFont="1" applyFill="1" applyBorder="1" applyAlignment="1">
      <alignment horizontal="center" vertical="center"/>
    </xf>
    <xf numFmtId="0" fontId="41" fillId="0" borderId="3" xfId="0" applyFont="1" applyFill="1" applyBorder="1" applyAlignment="1">
      <alignment horizontal="center" vertical="center"/>
    </xf>
    <xf numFmtId="0" fontId="41" fillId="0" borderId="7" xfId="0" applyFont="1" applyFill="1" applyBorder="1" applyAlignment="1">
      <alignment horizontal="center" vertical="center"/>
    </xf>
    <xf numFmtId="0" fontId="41" fillId="0" borderId="8" xfId="0" applyFont="1" applyFill="1" applyBorder="1" applyAlignment="1">
      <alignment horizontal="center" vertical="center"/>
    </xf>
    <xf numFmtId="0" fontId="23" fillId="0" borderId="254" xfId="0" applyFont="1" applyFill="1" applyBorder="1" applyAlignment="1" applyProtection="1">
      <alignment horizontal="left" vertical="center"/>
      <protection locked="0"/>
    </xf>
    <xf numFmtId="0" fontId="23" fillId="0" borderId="255" xfId="0" applyFont="1" applyFill="1" applyBorder="1" applyAlignment="1" applyProtection="1">
      <alignment horizontal="left" vertical="center"/>
      <protection locked="0"/>
    </xf>
    <xf numFmtId="0" fontId="5" fillId="0" borderId="14" xfId="0" applyFont="1" applyBorder="1" applyAlignment="1">
      <alignment horizontal="right" vertical="center"/>
    </xf>
    <xf numFmtId="0" fontId="23" fillId="2" borderId="77" xfId="0" applyFont="1" applyFill="1" applyBorder="1" applyAlignment="1" applyProtection="1">
      <alignment horizontal="left" vertical="center"/>
      <protection locked="0"/>
    </xf>
    <xf numFmtId="0" fontId="23" fillId="2" borderId="80" xfId="0" applyFont="1" applyFill="1" applyBorder="1" applyAlignment="1" applyProtection="1">
      <alignment horizontal="left" vertical="center"/>
      <protection locked="0"/>
    </xf>
    <xf numFmtId="0" fontId="23" fillId="2" borderId="81" xfId="0" applyFont="1" applyFill="1" applyBorder="1" applyAlignment="1" applyProtection="1">
      <alignment horizontal="left" vertical="center"/>
      <protection locked="0"/>
    </xf>
    <xf numFmtId="0" fontId="23" fillId="2" borderId="108" xfId="0" applyFont="1" applyFill="1" applyBorder="1" applyAlignment="1" applyProtection="1">
      <alignment horizontal="left" vertical="center"/>
      <protection locked="0"/>
    </xf>
    <xf numFmtId="0" fontId="23" fillId="2" borderId="109" xfId="0" applyFont="1" applyFill="1" applyBorder="1" applyAlignment="1" applyProtection="1">
      <alignment horizontal="left" vertical="center"/>
      <protection locked="0"/>
    </xf>
    <xf numFmtId="0" fontId="23" fillId="2" borderId="110" xfId="0" applyFont="1" applyFill="1" applyBorder="1" applyAlignment="1" applyProtection="1">
      <alignment horizontal="left" vertical="center"/>
      <protection locked="0"/>
    </xf>
    <xf numFmtId="0" fontId="5" fillId="0" borderId="25" xfId="0" applyFont="1" applyBorder="1" applyAlignment="1">
      <alignment horizontal="center" vertical="center"/>
    </xf>
    <xf numFmtId="0" fontId="5" fillId="0" borderId="22" xfId="0" applyFont="1" applyBorder="1" applyAlignment="1">
      <alignment horizontal="center" vertical="center"/>
    </xf>
    <xf numFmtId="0" fontId="5" fillId="0" borderId="236" xfId="0" applyFont="1" applyBorder="1" applyAlignment="1">
      <alignment horizontal="right" vertical="center"/>
    </xf>
    <xf numFmtId="0" fontId="5" fillId="0" borderId="105" xfId="0" applyFont="1" applyBorder="1" applyAlignment="1">
      <alignment horizontal="right" vertical="center"/>
    </xf>
    <xf numFmtId="0" fontId="5" fillId="0" borderId="106" xfId="0" applyFont="1" applyBorder="1" applyAlignment="1">
      <alignment horizontal="right" vertical="center"/>
    </xf>
    <xf numFmtId="0" fontId="129" fillId="2" borderId="105" xfId="3" applyFill="1" applyBorder="1" applyAlignment="1" applyProtection="1">
      <alignment horizontal="left" vertical="center"/>
      <protection locked="0"/>
    </xf>
    <xf numFmtId="0" fontId="2" fillId="0" borderId="1" xfId="0" applyFont="1" applyBorder="1" applyAlignment="1">
      <alignment horizontal="center" vertical="center"/>
    </xf>
    <xf numFmtId="0" fontId="7" fillId="0" borderId="11" xfId="0" applyFont="1" applyBorder="1" applyAlignment="1">
      <alignment horizontal="left" vertical="center" shrinkToFit="1"/>
    </xf>
    <xf numFmtId="179" fontId="4" fillId="2" borderId="1" xfId="0" applyNumberFormat="1" applyFont="1" applyFill="1" applyBorder="1" applyAlignment="1" applyProtection="1">
      <alignment horizontal="right" vertical="center" indent="1"/>
      <protection locked="0"/>
    </xf>
    <xf numFmtId="184" fontId="2" fillId="0" borderId="8" xfId="0" applyNumberFormat="1" applyFont="1" applyBorder="1" applyAlignment="1">
      <alignment horizontal="center" vertical="center"/>
    </xf>
    <xf numFmtId="0" fontId="4" fillId="0" borderId="8" xfId="0" applyFont="1" applyBorder="1" applyAlignment="1">
      <alignment horizontal="lef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textRotation="255"/>
    </xf>
    <xf numFmtId="0" fontId="7" fillId="0" borderId="1" xfId="0" applyFont="1" applyBorder="1" applyAlignment="1">
      <alignment horizontal="center" vertical="center" wrapText="1"/>
    </xf>
    <xf numFmtId="0" fontId="2" fillId="0" borderId="11" xfId="0" applyFont="1" applyBorder="1" applyAlignment="1">
      <alignment horizontal="distributed" vertical="center" wrapText="1"/>
    </xf>
    <xf numFmtId="178" fontId="4" fillId="0" borderId="11" xfId="0" applyNumberFormat="1" applyFont="1" applyBorder="1" applyAlignment="1">
      <alignment horizontal="center" vertical="center" shrinkToFit="1"/>
    </xf>
    <xf numFmtId="178" fontId="4" fillId="0" borderId="10" xfId="0" applyNumberFormat="1" applyFont="1" applyBorder="1" applyAlignment="1">
      <alignment horizontal="center" vertical="center" shrinkToFit="1"/>
    </xf>
    <xf numFmtId="0" fontId="7" fillId="0" borderId="8" xfId="0" applyFont="1" applyBorder="1" applyAlignment="1">
      <alignment horizontal="distributed" vertical="center"/>
    </xf>
    <xf numFmtId="0" fontId="2" fillId="0" borderId="0" xfId="0" applyFont="1" applyAlignment="1">
      <alignment horizontal="center" vertical="center"/>
    </xf>
    <xf numFmtId="0" fontId="2" fillId="0" borderId="6" xfId="0" applyFont="1" applyBorder="1" applyAlignment="1">
      <alignment horizontal="center" vertical="center"/>
    </xf>
    <xf numFmtId="179" fontId="4" fillId="0" borderId="1" xfId="0" applyNumberFormat="1" applyFont="1" applyBorder="1" applyAlignment="1">
      <alignment horizontal="right" vertical="center" indent="1"/>
    </xf>
    <xf numFmtId="0" fontId="156" fillId="0" borderId="8" xfId="0" applyFont="1" applyBorder="1" applyAlignment="1">
      <alignment horizontal="center" vertical="center"/>
    </xf>
    <xf numFmtId="0" fontId="3" fillId="0" borderId="0" xfId="0" applyFont="1" applyAlignment="1">
      <alignment horizontal="center" vertical="center"/>
    </xf>
    <xf numFmtId="177" fontId="2" fillId="0" borderId="11" xfId="0" applyNumberFormat="1" applyFont="1" applyBorder="1" applyAlignment="1">
      <alignment horizontal="left" vertical="center"/>
    </xf>
    <xf numFmtId="49" fontId="4" fillId="0" borderId="11" xfId="0" applyNumberFormat="1" applyFont="1" applyBorder="1" applyAlignment="1">
      <alignment horizontal="center" vertical="center"/>
    </xf>
    <xf numFmtId="0" fontId="4" fillId="0" borderId="11" xfId="0" applyFont="1" applyBorder="1" applyAlignment="1">
      <alignment horizontal="center" vertical="center"/>
    </xf>
    <xf numFmtId="177" fontId="4" fillId="0" borderId="0" xfId="0" applyNumberFormat="1" applyFont="1" applyAlignment="1">
      <alignment horizontal="center" vertical="center"/>
    </xf>
    <xf numFmtId="177" fontId="4" fillId="0" borderId="6" xfId="0" applyNumberFormat="1" applyFont="1" applyBorder="1" applyAlignment="1">
      <alignment horizontal="center" vertical="center"/>
    </xf>
    <xf numFmtId="0" fontId="4" fillId="0" borderId="8" xfId="0" applyFont="1" applyBorder="1" applyAlignment="1">
      <alignment horizontal="left" vertical="center" shrinkToFit="1"/>
    </xf>
    <xf numFmtId="0" fontId="2" fillId="0" borderId="8" xfId="0" applyFont="1" applyBorder="1" applyAlignment="1">
      <alignment horizontal="distributed" vertical="center"/>
    </xf>
    <xf numFmtId="0" fontId="9" fillId="0" borderId="3" xfId="0" applyFont="1" applyBorder="1" applyAlignment="1">
      <alignment horizontal="distributed" vertical="center"/>
    </xf>
    <xf numFmtId="0" fontId="7" fillId="0" borderId="11" xfId="0" applyFont="1" applyBorder="1" applyAlignment="1">
      <alignment horizontal="distributed" vertical="center"/>
    </xf>
    <xf numFmtId="0" fontId="2" fillId="0" borderId="11" xfId="0" applyFont="1" applyBorder="1" applyAlignment="1">
      <alignment horizontal="distributed" vertical="center"/>
    </xf>
    <xf numFmtId="0" fontId="2" fillId="8" borderId="7" xfId="0" applyFont="1" applyFill="1" applyBorder="1" applyAlignment="1">
      <alignment horizontal="center" vertical="center"/>
    </xf>
    <xf numFmtId="0" fontId="2" fillId="8" borderId="8" xfId="0" applyFont="1" applyFill="1" applyBorder="1" applyAlignment="1">
      <alignment horizontal="center" vertical="center"/>
    </xf>
    <xf numFmtId="0" fontId="2" fillId="8" borderId="9" xfId="0" applyFont="1" applyFill="1" applyBorder="1" applyAlignment="1">
      <alignment horizontal="center" vertical="center"/>
    </xf>
    <xf numFmtId="0" fontId="2" fillId="8" borderId="13"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3" xfId="0" applyFont="1" applyFill="1" applyBorder="1" applyAlignment="1">
      <alignment horizontal="center" vertical="center"/>
    </xf>
    <xf numFmtId="0" fontId="2" fillId="8" borderId="4" xfId="0" applyFont="1" applyFill="1" applyBorder="1" applyAlignment="1">
      <alignment horizontal="center" vertical="center"/>
    </xf>
    <xf numFmtId="0" fontId="2" fillId="8" borderId="14"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1" fillId="2" borderId="10" xfId="0" applyFont="1" applyFill="1" applyBorder="1" applyAlignment="1" applyProtection="1">
      <alignment horizontal="left" vertical="center"/>
      <protection locked="0"/>
    </xf>
    <xf numFmtId="0" fontId="31" fillId="2" borderId="11" xfId="0" applyFont="1" applyFill="1" applyBorder="1" applyAlignment="1" applyProtection="1">
      <alignment horizontal="left" vertical="center"/>
      <protection locked="0"/>
    </xf>
    <xf numFmtId="0" fontId="31" fillId="2" borderId="12" xfId="0" applyFont="1" applyFill="1" applyBorder="1" applyAlignment="1" applyProtection="1">
      <alignment horizontal="left" vertical="center"/>
      <protection locked="0"/>
    </xf>
    <xf numFmtId="0" fontId="33" fillId="5" borderId="0" xfId="0" applyFont="1" applyFill="1" applyAlignment="1">
      <alignment horizontal="center" vertical="center"/>
    </xf>
    <xf numFmtId="0" fontId="7" fillId="8" borderId="68" xfId="0" applyFont="1" applyFill="1" applyBorder="1" applyAlignment="1">
      <alignment horizontal="center" vertical="center"/>
    </xf>
    <xf numFmtId="0" fontId="7" fillId="8" borderId="69" xfId="0" applyFont="1" applyFill="1" applyBorder="1" applyAlignment="1">
      <alignment horizontal="center" vertical="center"/>
    </xf>
    <xf numFmtId="0" fontId="7" fillId="8" borderId="71" xfId="0" applyFont="1" applyFill="1" applyBorder="1" applyAlignment="1">
      <alignment horizontal="center" vertical="center"/>
    </xf>
    <xf numFmtId="0" fontId="7" fillId="8" borderId="72" xfId="0" applyFont="1" applyFill="1" applyBorder="1" applyAlignment="1">
      <alignment horizontal="center" vertical="center"/>
    </xf>
    <xf numFmtId="0" fontId="2" fillId="0" borderId="28"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shrinkToFit="1"/>
    </xf>
    <xf numFmtId="0" fontId="2" fillId="0" borderId="57" xfId="0" applyFont="1" applyBorder="1" applyAlignment="1">
      <alignment horizontal="center" vertical="center" shrinkToFit="1"/>
    </xf>
    <xf numFmtId="0" fontId="2" fillId="0" borderId="57" xfId="0" applyFont="1" applyFill="1" applyBorder="1" applyAlignment="1" applyProtection="1">
      <alignment horizontal="center" vertical="center"/>
      <protection locked="0"/>
    </xf>
    <xf numFmtId="0" fontId="2" fillId="0" borderId="60" xfId="0" applyFont="1" applyFill="1" applyBorder="1" applyAlignment="1" applyProtection="1">
      <alignment horizontal="center" vertical="center"/>
      <protection locked="0"/>
    </xf>
    <xf numFmtId="0" fontId="2" fillId="0" borderId="52" xfId="0" applyFont="1" applyBorder="1" applyAlignment="1">
      <alignment horizontal="center" vertical="center"/>
    </xf>
    <xf numFmtId="179" fontId="4" fillId="0" borderId="19" xfId="0" applyNumberFormat="1" applyFont="1" applyBorder="1" applyAlignment="1">
      <alignment horizontal="right" vertical="center" indent="1"/>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19" xfId="0" applyFont="1" applyBorder="1" applyAlignment="1">
      <alignment horizontal="center" vertical="center"/>
    </xf>
    <xf numFmtId="0" fontId="2" fillId="0" borderId="53" xfId="0" applyFont="1" applyBorder="1" applyAlignment="1">
      <alignment horizontal="center" vertical="center"/>
    </xf>
    <xf numFmtId="0" fontId="3" fillId="0" borderId="0" xfId="0" applyFont="1" applyAlignment="1">
      <alignment horizontal="center" vertical="center" shrinkToFit="1"/>
    </xf>
    <xf numFmtId="177" fontId="4" fillId="0" borderId="52" xfId="0" applyNumberFormat="1" applyFont="1" applyBorder="1" applyAlignment="1">
      <alignment horizontal="center" vertical="center"/>
    </xf>
    <xf numFmtId="0" fontId="7" fillId="0" borderId="11" xfId="0" applyFont="1" applyBorder="1" applyAlignment="1">
      <alignment horizontal="center" vertical="center" shrinkToFit="1"/>
    </xf>
    <xf numFmtId="0" fontId="107" fillId="0" borderId="30" xfId="0" applyFont="1" applyBorder="1" applyAlignment="1" applyProtection="1">
      <alignment horizontal="center" vertical="center" shrinkToFit="1"/>
    </xf>
    <xf numFmtId="0" fontId="107" fillId="0" borderId="152" xfId="0" applyFont="1" applyBorder="1" applyAlignment="1" applyProtection="1">
      <alignment horizontal="center" vertical="center" shrinkToFit="1"/>
    </xf>
    <xf numFmtId="0" fontId="35" fillId="0" borderId="151" xfId="0" applyFont="1" applyBorder="1" applyAlignment="1" applyProtection="1">
      <alignment horizontal="center" vertical="center"/>
    </xf>
    <xf numFmtId="0" fontId="35" fillId="0" borderId="152" xfId="0" applyFont="1" applyBorder="1" applyAlignment="1" applyProtection="1">
      <alignment horizontal="center" vertical="center"/>
    </xf>
    <xf numFmtId="57" fontId="107" fillId="0" borderId="30" xfId="0" applyNumberFormat="1" applyFont="1" applyBorder="1" applyAlignment="1" applyProtection="1">
      <alignment horizontal="center" vertical="center" shrinkToFit="1"/>
    </xf>
    <xf numFmtId="193" fontId="107" fillId="0" borderId="7" xfId="0" applyNumberFormat="1" applyFont="1" applyBorder="1" applyAlignment="1" applyProtection="1">
      <alignment horizontal="center" vertical="center"/>
    </xf>
    <xf numFmtId="193" fontId="107" fillId="0" borderId="8" xfId="0" applyNumberFormat="1" applyFont="1" applyBorder="1" applyAlignment="1" applyProtection="1">
      <alignment horizontal="center" vertical="center"/>
    </xf>
    <xf numFmtId="193" fontId="107" fillId="0" borderId="76" xfId="0" applyNumberFormat="1" applyFont="1" applyBorder="1" applyAlignment="1" applyProtection="1">
      <alignment horizontal="center" vertical="center"/>
    </xf>
    <xf numFmtId="0" fontId="92" fillId="18" borderId="232" xfId="0" applyFont="1" applyFill="1" applyBorder="1" applyAlignment="1" applyProtection="1">
      <alignment horizontal="center" vertical="center" shrinkToFit="1"/>
    </xf>
    <xf numFmtId="0" fontId="92" fillId="18" borderId="82" xfId="0" applyFont="1" applyFill="1" applyBorder="1" applyAlignment="1" applyProtection="1">
      <alignment horizontal="center" vertical="center" shrinkToFit="1"/>
    </xf>
    <xf numFmtId="0" fontId="35" fillId="0" borderId="74" xfId="0" applyFont="1" applyBorder="1" applyAlignment="1" applyProtection="1">
      <alignment horizontal="center" vertical="center"/>
    </xf>
    <xf numFmtId="0" fontId="35" fillId="0" borderId="6" xfId="0" applyFont="1" applyBorder="1" applyAlignment="1" applyProtection="1">
      <alignment horizontal="center" vertical="center"/>
    </xf>
    <xf numFmtId="0" fontId="35" fillId="0" borderId="82" xfId="0" applyFont="1" applyBorder="1" applyAlignment="1" applyProtection="1">
      <alignment horizontal="center" vertical="center"/>
    </xf>
    <xf numFmtId="0" fontId="35" fillId="0" borderId="88" xfId="0" applyFont="1" applyBorder="1" applyAlignment="1" applyProtection="1">
      <alignment horizontal="center" vertical="center"/>
    </xf>
    <xf numFmtId="0" fontId="35" fillId="0" borderId="100" xfId="0" applyFont="1" applyBorder="1" applyAlignment="1" applyProtection="1">
      <alignment horizontal="center" vertical="center"/>
    </xf>
    <xf numFmtId="0" fontId="35" fillId="0" borderId="92" xfId="0" applyFont="1" applyBorder="1" applyAlignment="1" applyProtection="1">
      <alignment horizontal="center" vertical="center"/>
    </xf>
    <xf numFmtId="0" fontId="35" fillId="0" borderId="75" xfId="0" applyFont="1" applyBorder="1" applyAlignment="1" applyProtection="1">
      <alignment horizontal="center" vertical="center"/>
    </xf>
    <xf numFmtId="0" fontId="35" fillId="0" borderId="27" xfId="0" applyFont="1" applyBorder="1" applyAlignment="1" applyProtection="1">
      <alignment horizontal="center" vertical="center"/>
    </xf>
    <xf numFmtId="0" fontId="35" fillId="0" borderId="51" xfId="0" applyFont="1" applyBorder="1" applyAlignment="1" applyProtection="1">
      <alignment horizontal="center" vertical="center"/>
    </xf>
    <xf numFmtId="0" fontId="91" fillId="0" borderId="101" xfId="0" applyFont="1" applyBorder="1" applyAlignment="1">
      <alignment horizontal="left" vertical="top" wrapText="1" shrinkToFit="1"/>
    </xf>
    <xf numFmtId="0" fontId="91" fillId="0" borderId="101" xfId="0" applyFont="1" applyBorder="1" applyAlignment="1">
      <alignment horizontal="left" vertical="top" shrinkToFit="1"/>
    </xf>
    <xf numFmtId="0" fontId="35" fillId="2" borderId="101" xfId="0" applyFont="1" applyFill="1" applyBorder="1" applyAlignment="1" applyProtection="1">
      <alignment horizontal="left" vertical="center" wrapText="1"/>
      <protection locked="0"/>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35" fillId="0" borderId="28" xfId="0" applyFont="1" applyBorder="1" applyAlignment="1">
      <alignment horizontal="center" vertical="center"/>
    </xf>
    <xf numFmtId="0" fontId="35" fillId="0" borderId="0" xfId="0" applyFont="1" applyAlignment="1">
      <alignment horizontal="center" vertical="center"/>
    </xf>
    <xf numFmtId="0" fontId="35" fillId="0" borderId="65" xfId="0" applyFont="1" applyBorder="1" applyAlignment="1">
      <alignment horizontal="center" vertical="center"/>
    </xf>
    <xf numFmtId="0" fontId="35" fillId="0" borderId="66" xfId="0" applyFont="1" applyBorder="1" applyAlignment="1">
      <alignment horizontal="center" vertical="center"/>
    </xf>
    <xf numFmtId="0" fontId="143" fillId="0" borderId="28" xfId="0" applyFont="1" applyBorder="1" applyAlignment="1">
      <alignment horizontal="right" vertical="center" wrapText="1" shrinkToFit="1"/>
    </xf>
    <xf numFmtId="0" fontId="143" fillId="0" borderId="52" xfId="0" applyFont="1" applyBorder="1" applyAlignment="1">
      <alignment horizontal="right" vertical="center" wrapText="1" shrinkToFit="1"/>
    </xf>
    <xf numFmtId="0" fontId="12" fillId="0" borderId="0" xfId="1" applyFont="1" applyAlignment="1" applyProtection="1">
      <alignment horizontal="center" vertical="center"/>
      <protection hidden="1"/>
    </xf>
    <xf numFmtId="0" fontId="11" fillId="0" borderId="0" xfId="1" applyAlignment="1" applyProtection="1">
      <alignment horizontal="center" vertical="center"/>
      <protection hidden="1"/>
    </xf>
    <xf numFmtId="0" fontId="11" fillId="0" borderId="8" xfId="1" applyBorder="1" applyAlignment="1" applyProtection="1">
      <alignment horizontal="center"/>
      <protection hidden="1"/>
    </xf>
    <xf numFmtId="178" fontId="14" fillId="2" borderId="8" xfId="1" applyNumberFormat="1" applyFont="1" applyFill="1" applyBorder="1" applyAlignment="1" applyProtection="1">
      <alignment horizontal="left"/>
      <protection hidden="1"/>
    </xf>
    <xf numFmtId="0" fontId="11" fillId="0" borderId="66" xfId="1" applyBorder="1" applyAlignment="1" applyProtection="1">
      <alignment horizontal="center" vertical="center"/>
      <protection hidden="1"/>
    </xf>
    <xf numFmtId="0" fontId="14" fillId="0" borderId="26" xfId="1" applyFont="1" applyBorder="1" applyAlignment="1" applyProtection="1">
      <alignment horizontal="center" vertical="center"/>
      <protection hidden="1"/>
    </xf>
    <xf numFmtId="0" fontId="14" fillId="0" borderId="27" xfId="1" applyFont="1" applyBorder="1" applyAlignment="1" applyProtection="1">
      <alignment horizontal="center" vertical="center"/>
      <protection hidden="1"/>
    </xf>
    <xf numFmtId="0" fontId="14" fillId="0" borderId="74" xfId="1" applyFont="1" applyBorder="1" applyAlignment="1" applyProtection="1">
      <alignment horizontal="center" vertical="center"/>
      <protection hidden="1"/>
    </xf>
    <xf numFmtId="0" fontId="14" fillId="0" borderId="55" xfId="1" applyFont="1" applyBorder="1" applyAlignment="1" applyProtection="1">
      <alignment horizontal="center" vertical="center"/>
      <protection hidden="1"/>
    </xf>
    <xf numFmtId="0" fontId="14" fillId="0" borderId="8" xfId="1" applyFont="1" applyBorder="1" applyAlignment="1" applyProtection="1">
      <alignment horizontal="center" vertical="center"/>
      <protection hidden="1"/>
    </xf>
    <xf numFmtId="0" fontId="14" fillId="0" borderId="9" xfId="1" applyFont="1" applyBorder="1" applyAlignment="1" applyProtection="1">
      <alignment horizontal="center" vertical="center"/>
      <protection hidden="1"/>
    </xf>
    <xf numFmtId="0" fontId="20" fillId="0" borderId="75" xfId="1" applyFont="1" applyBorder="1" applyAlignment="1" applyProtection="1">
      <alignment horizontal="center" vertical="center" shrinkToFit="1"/>
      <protection hidden="1"/>
    </xf>
    <xf numFmtId="0" fontId="20" fillId="0" borderId="27" xfId="1" applyFont="1" applyBorder="1" applyAlignment="1" applyProtection="1">
      <alignment horizontal="center" vertical="center" shrinkToFit="1"/>
      <protection hidden="1"/>
    </xf>
    <xf numFmtId="0" fontId="20" fillId="0" borderId="74" xfId="1" applyFont="1" applyBorder="1" applyAlignment="1" applyProtection="1">
      <alignment horizontal="center" vertical="center" shrinkToFit="1"/>
      <protection hidden="1"/>
    </xf>
    <xf numFmtId="0" fontId="20" fillId="0" borderId="7" xfId="1" applyFont="1" applyBorder="1" applyAlignment="1" applyProtection="1">
      <alignment horizontal="center" vertical="center" shrinkToFit="1"/>
      <protection hidden="1"/>
    </xf>
    <xf numFmtId="0" fontId="20" fillId="0" borderId="8" xfId="1" applyFont="1" applyBorder="1" applyAlignment="1" applyProtection="1">
      <alignment horizontal="center" vertical="center" shrinkToFit="1"/>
      <protection hidden="1"/>
    </xf>
    <xf numFmtId="0" fontId="20" fillId="0" borderId="9" xfId="1" applyFont="1" applyBorder="1" applyAlignment="1" applyProtection="1">
      <alignment horizontal="center" vertical="center" shrinkToFit="1"/>
      <protection hidden="1"/>
    </xf>
    <xf numFmtId="0" fontId="11" fillId="0" borderId="75" xfId="1" applyBorder="1" applyAlignment="1" applyProtection="1">
      <alignment horizontal="center" vertical="center" shrinkToFit="1"/>
      <protection hidden="1"/>
    </xf>
    <xf numFmtId="0" fontId="11" fillId="0" borderId="27" xfId="1" applyBorder="1" applyAlignment="1" applyProtection="1">
      <alignment horizontal="center" vertical="center" shrinkToFit="1"/>
      <protection hidden="1"/>
    </xf>
    <xf numFmtId="0" fontId="11" fillId="0" borderId="74" xfId="1" applyBorder="1" applyAlignment="1" applyProtection="1">
      <alignment horizontal="center" vertical="center" shrinkToFit="1"/>
      <protection hidden="1"/>
    </xf>
    <xf numFmtId="0" fontId="11" fillId="0" borderId="7" xfId="1" applyBorder="1" applyAlignment="1" applyProtection="1">
      <alignment horizontal="center" vertical="center" shrinkToFit="1"/>
      <protection hidden="1"/>
    </xf>
    <xf numFmtId="0" fontId="11" fillId="0" borderId="8" xfId="1" applyBorder="1" applyAlignment="1" applyProtection="1">
      <alignment horizontal="center" vertical="center" shrinkToFit="1"/>
      <protection hidden="1"/>
    </xf>
    <xf numFmtId="0" fontId="11" fillId="0" borderId="9" xfId="1" applyBorder="1" applyAlignment="1" applyProtection="1">
      <alignment horizontal="center" vertical="center" shrinkToFit="1"/>
      <protection hidden="1"/>
    </xf>
    <xf numFmtId="0" fontId="20" fillId="0" borderId="75" xfId="1" applyFont="1" applyFill="1" applyBorder="1" applyAlignment="1" applyProtection="1">
      <alignment horizontal="center" vertical="center" shrinkToFit="1"/>
      <protection hidden="1"/>
    </xf>
    <xf numFmtId="0" fontId="20" fillId="0" borderId="27" xfId="1" applyFont="1" applyFill="1" applyBorder="1" applyAlignment="1" applyProtection="1">
      <alignment horizontal="center" vertical="center" shrinkToFit="1"/>
      <protection hidden="1"/>
    </xf>
    <xf numFmtId="0" fontId="20" fillId="0" borderId="51" xfId="1" applyFont="1" applyFill="1" applyBorder="1" applyAlignment="1" applyProtection="1">
      <alignment horizontal="center" vertical="center" shrinkToFit="1"/>
      <protection hidden="1"/>
    </xf>
    <xf numFmtId="0" fontId="20" fillId="0" borderId="7" xfId="1" applyFont="1" applyFill="1" applyBorder="1" applyAlignment="1" applyProtection="1">
      <alignment horizontal="center" vertical="center" shrinkToFit="1"/>
      <protection hidden="1"/>
    </xf>
    <xf numFmtId="0" fontId="20" fillId="0" borderId="8" xfId="1" applyFont="1" applyFill="1" applyBorder="1" applyAlignment="1" applyProtection="1">
      <alignment horizontal="center" vertical="center" shrinkToFit="1"/>
      <protection hidden="1"/>
    </xf>
    <xf numFmtId="0" fontId="20" fillId="0" borderId="76" xfId="1" applyFont="1" applyFill="1" applyBorder="1" applyAlignment="1" applyProtection="1">
      <alignment horizontal="center" vertical="center" shrinkToFit="1"/>
      <protection hidden="1"/>
    </xf>
    <xf numFmtId="0" fontId="11" fillId="0" borderId="27" xfId="1" applyBorder="1" applyAlignment="1" applyProtection="1">
      <alignment horizontal="center" vertical="center"/>
      <protection hidden="1"/>
    </xf>
    <xf numFmtId="0" fontId="5" fillId="0" borderId="29" xfId="0" applyFont="1" applyBorder="1" applyAlignment="1" applyProtection="1">
      <alignment horizontal="center" vertical="center"/>
      <protection hidden="1"/>
    </xf>
    <xf numFmtId="0" fontId="5" fillId="0" borderId="114" xfId="0" applyFont="1" applyBorder="1" applyAlignment="1" applyProtection="1">
      <alignment horizontal="center" vertical="center"/>
      <protection hidden="1"/>
    </xf>
    <xf numFmtId="0" fontId="11" fillId="0" borderId="151" xfId="1" applyBorder="1" applyAlignment="1" applyProtection="1">
      <alignment horizontal="center" vertical="center"/>
      <protection hidden="1"/>
    </xf>
    <xf numFmtId="0" fontId="11" fillId="0" borderId="152" xfId="1" applyBorder="1" applyAlignment="1" applyProtection="1">
      <alignment horizontal="center" vertical="center"/>
      <protection hidden="1"/>
    </xf>
    <xf numFmtId="0" fontId="11" fillId="0" borderId="163" xfId="1" applyBorder="1" applyAlignment="1" applyProtection="1">
      <alignment horizontal="center" vertical="center"/>
      <protection hidden="1"/>
    </xf>
    <xf numFmtId="0" fontId="11" fillId="0" borderId="30" xfId="1" applyBorder="1" applyAlignment="1" applyProtection="1">
      <alignment horizontal="left" vertical="center"/>
      <protection hidden="1"/>
    </xf>
    <xf numFmtId="0" fontId="11" fillId="0" borderId="152" xfId="1" applyBorder="1" applyAlignment="1" applyProtection="1">
      <alignment horizontal="left" vertical="center"/>
      <protection hidden="1"/>
    </xf>
    <xf numFmtId="0" fontId="11" fillId="0" borderId="151" xfId="1" applyBorder="1" applyAlignment="1" applyProtection="1">
      <alignment horizontal="center" vertical="center" shrinkToFit="1"/>
      <protection hidden="1"/>
    </xf>
    <xf numFmtId="0" fontId="11" fillId="0" borderId="152" xfId="1" applyBorder="1" applyAlignment="1" applyProtection="1">
      <alignment horizontal="center" vertical="center" shrinkToFit="1"/>
      <protection hidden="1"/>
    </xf>
    <xf numFmtId="0" fontId="11" fillId="0" borderId="163" xfId="1" applyBorder="1" applyAlignment="1" applyProtection="1">
      <alignment horizontal="center" vertical="center" shrinkToFit="1"/>
      <protection hidden="1"/>
    </xf>
    <xf numFmtId="0" fontId="11" fillId="0" borderId="30" xfId="1" applyBorder="1" applyAlignment="1" applyProtection="1">
      <alignment horizontal="left" vertical="center" shrinkToFit="1"/>
      <protection hidden="1"/>
    </xf>
    <xf numFmtId="0" fontId="11" fillId="0" borderId="152" xfId="1" applyBorder="1" applyAlignment="1" applyProtection="1">
      <alignment horizontal="left" vertical="center" shrinkToFit="1"/>
      <protection hidden="1"/>
    </xf>
    <xf numFmtId="0" fontId="49" fillId="0" borderId="152" xfId="1" applyFont="1" applyBorder="1" applyAlignment="1" applyProtection="1">
      <alignment vertical="center" shrinkToFit="1"/>
      <protection hidden="1"/>
    </xf>
    <xf numFmtId="0" fontId="50" fillId="0" borderId="152" xfId="0" applyFont="1" applyBorder="1" applyAlignment="1" applyProtection="1">
      <alignment vertical="center" shrinkToFit="1"/>
      <protection hidden="1"/>
    </xf>
    <xf numFmtId="0" fontId="50" fillId="0" borderId="31" xfId="0" applyFont="1" applyBorder="1" applyAlignment="1" applyProtection="1">
      <alignment vertical="center" shrinkToFit="1"/>
      <protection hidden="1"/>
    </xf>
    <xf numFmtId="0" fontId="11" fillId="0" borderId="2" xfId="1" applyBorder="1" applyAlignment="1" applyProtection="1">
      <alignment horizontal="center" vertical="center"/>
      <protection hidden="1"/>
    </xf>
    <xf numFmtId="0" fontId="11" fillId="0" borderId="3" xfId="1" applyBorder="1" applyAlignment="1" applyProtection="1">
      <alignment horizontal="center" vertical="center"/>
      <protection hidden="1"/>
    </xf>
    <xf numFmtId="0" fontId="11" fillId="0" borderId="4" xfId="1" applyBorder="1" applyAlignment="1" applyProtection="1">
      <alignment horizontal="center" vertical="center"/>
      <protection hidden="1"/>
    </xf>
    <xf numFmtId="0" fontId="11" fillId="0" borderId="83" xfId="1" applyBorder="1" applyAlignment="1" applyProtection="1">
      <alignment horizontal="center" vertical="center"/>
      <protection hidden="1"/>
    </xf>
    <xf numFmtId="0" fontId="11" fillId="0" borderId="82" xfId="1" applyBorder="1" applyAlignment="1" applyProtection="1">
      <alignment horizontal="center" vertical="center"/>
      <protection hidden="1"/>
    </xf>
    <xf numFmtId="177" fontId="14" fillId="0" borderId="10" xfId="1" applyNumberFormat="1" applyFont="1" applyBorder="1" applyAlignment="1" applyProtection="1">
      <alignment horizontal="center" vertical="center" shrinkToFit="1"/>
      <protection hidden="1"/>
    </xf>
    <xf numFmtId="177" fontId="14" fillId="0" borderId="11" xfId="1" applyNumberFormat="1" applyFont="1" applyBorder="1" applyAlignment="1" applyProtection="1">
      <alignment horizontal="center" vertical="center" shrinkToFit="1"/>
      <protection hidden="1"/>
    </xf>
    <xf numFmtId="0" fontId="11" fillId="0" borderId="11" xfId="1" applyBorder="1" applyAlignment="1" applyProtection="1">
      <alignment horizontal="center" vertical="center"/>
      <protection hidden="1"/>
    </xf>
    <xf numFmtId="0" fontId="11" fillId="0" borderId="23" xfId="1" applyBorder="1" applyAlignment="1" applyProtection="1">
      <alignment horizontal="center" vertical="center"/>
      <protection hidden="1"/>
    </xf>
    <xf numFmtId="0" fontId="11" fillId="0" borderId="83" xfId="1" applyBorder="1" applyAlignment="1" applyProtection="1">
      <alignment horizontal="center" vertical="center" wrapText="1"/>
      <protection hidden="1"/>
    </xf>
    <xf numFmtId="0" fontId="11" fillId="0" borderId="84" xfId="1" applyBorder="1" applyAlignment="1" applyProtection="1">
      <alignment horizontal="center" vertical="center" wrapText="1"/>
      <protection hidden="1"/>
    </xf>
    <xf numFmtId="0" fontId="14" fillId="0" borderId="85" xfId="1" applyFont="1" applyBorder="1" applyAlignment="1" applyProtection="1">
      <alignment horizontal="center" vertical="center" wrapText="1"/>
      <protection hidden="1"/>
    </xf>
    <xf numFmtId="0" fontId="14" fillId="0" borderId="86" xfId="1" applyFont="1" applyBorder="1" applyAlignment="1" applyProtection="1">
      <alignment horizontal="center" vertical="center" wrapText="1"/>
      <protection hidden="1"/>
    </xf>
    <xf numFmtId="177" fontId="14" fillId="0" borderId="83" xfId="1" applyNumberFormat="1" applyFont="1" applyBorder="1" applyAlignment="1" applyProtection="1">
      <alignment horizontal="center" vertical="center"/>
      <protection hidden="1"/>
    </xf>
    <xf numFmtId="177" fontId="14" fillId="0" borderId="66" xfId="1" applyNumberFormat="1" applyFont="1" applyBorder="1" applyAlignment="1" applyProtection="1">
      <alignment horizontal="center" vertical="center"/>
      <protection hidden="1"/>
    </xf>
    <xf numFmtId="0" fontId="11" fillId="0" borderId="35" xfId="1" applyBorder="1" applyAlignment="1" applyProtection="1">
      <alignment horizontal="center" vertical="center"/>
      <protection hidden="1"/>
    </xf>
    <xf numFmtId="0" fontId="11" fillId="0" borderId="54" xfId="1" applyBorder="1" applyAlignment="1" applyProtection="1">
      <alignment horizontal="center" vertical="center" wrapText="1"/>
      <protection hidden="1"/>
    </xf>
    <xf numFmtId="0" fontId="11" fillId="0" borderId="3" xfId="1" applyBorder="1" applyAlignment="1" applyProtection="1">
      <alignment horizontal="center" vertical="center" wrapText="1"/>
      <protection hidden="1"/>
    </xf>
    <xf numFmtId="0" fontId="11" fillId="0" borderId="4" xfId="1" applyBorder="1" applyAlignment="1" applyProtection="1">
      <alignment horizontal="center" vertical="center" wrapText="1"/>
      <protection hidden="1"/>
    </xf>
    <xf numFmtId="0" fontId="11" fillId="0" borderId="65" xfId="1" applyBorder="1" applyAlignment="1" applyProtection="1">
      <alignment horizontal="center" vertical="center" wrapText="1"/>
      <protection hidden="1"/>
    </xf>
    <xf numFmtId="0" fontId="11" fillId="0" borderId="66" xfId="1" applyBorder="1" applyAlignment="1" applyProtection="1">
      <alignment horizontal="center" vertical="center" wrapText="1"/>
      <protection hidden="1"/>
    </xf>
    <xf numFmtId="0" fontId="11" fillId="0" borderId="82" xfId="1" applyBorder="1" applyAlignment="1" applyProtection="1">
      <alignment horizontal="center" vertical="center" wrapText="1"/>
      <protection hidden="1"/>
    </xf>
    <xf numFmtId="0" fontId="11" fillId="0" borderId="77" xfId="1" applyBorder="1" applyAlignment="1" applyProtection="1">
      <alignment horizontal="center" vertical="center" wrapText="1"/>
      <protection hidden="1"/>
    </xf>
    <xf numFmtId="0" fontId="11" fillId="0" borderId="78" xfId="1" applyBorder="1" applyAlignment="1" applyProtection="1">
      <alignment horizontal="center" vertical="center" wrapText="1"/>
      <protection hidden="1"/>
    </xf>
    <xf numFmtId="0" fontId="14" fillId="0" borderId="79" xfId="1" applyFont="1" applyBorder="1" applyAlignment="1" applyProtection="1">
      <alignment horizontal="center" vertical="center" wrapText="1"/>
      <protection hidden="1"/>
    </xf>
    <xf numFmtId="0" fontId="14" fillId="0" borderId="80" xfId="1" applyFont="1" applyBorder="1" applyAlignment="1" applyProtection="1">
      <alignment horizontal="center" vertical="center" wrapText="1"/>
      <protection hidden="1"/>
    </xf>
    <xf numFmtId="0" fontId="14" fillId="0" borderId="2" xfId="1" applyFont="1" applyBorder="1" applyAlignment="1" applyProtection="1">
      <alignment horizontal="center" vertical="center"/>
      <protection hidden="1"/>
    </xf>
    <xf numFmtId="0" fontId="14" fillId="0" borderId="3" xfId="1" applyFont="1" applyBorder="1" applyAlignment="1" applyProtection="1">
      <alignment horizontal="center" vertical="center"/>
      <protection hidden="1"/>
    </xf>
    <xf numFmtId="0" fontId="14" fillId="0" borderId="83" xfId="1" applyFont="1" applyBorder="1" applyAlignment="1" applyProtection="1">
      <alignment horizontal="center" vertical="center"/>
      <protection hidden="1"/>
    </xf>
    <xf numFmtId="0" fontId="14" fillId="0" borderId="66" xfId="1" applyFont="1" applyBorder="1" applyAlignment="1" applyProtection="1">
      <alignment horizontal="center" vertical="center"/>
      <protection hidden="1"/>
    </xf>
    <xf numFmtId="0" fontId="15" fillId="5" borderId="144" xfId="1" applyFont="1" applyFill="1" applyBorder="1" applyAlignment="1" applyProtection="1">
      <alignment horizontal="center" vertical="center" shrinkToFit="1"/>
      <protection hidden="1"/>
    </xf>
    <xf numFmtId="0" fontId="15" fillId="5" borderId="66" xfId="1" applyFont="1" applyFill="1" applyBorder="1" applyAlignment="1" applyProtection="1">
      <alignment horizontal="center" vertical="center" shrinkToFit="1"/>
      <protection hidden="1"/>
    </xf>
    <xf numFmtId="0" fontId="15" fillId="9" borderId="0" xfId="1" applyFont="1" applyFill="1" applyAlignment="1">
      <alignment horizontal="center" vertical="center" wrapText="1"/>
    </xf>
    <xf numFmtId="0" fontId="15" fillId="9" borderId="66" xfId="1" applyFont="1" applyFill="1" applyBorder="1" applyAlignment="1">
      <alignment horizontal="center" vertical="center" wrapText="1"/>
    </xf>
    <xf numFmtId="0" fontId="11" fillId="9" borderId="151" xfId="1" applyFill="1" applyBorder="1" applyAlignment="1" applyProtection="1">
      <alignment horizontal="center" vertical="center" wrapText="1"/>
      <protection hidden="1"/>
    </xf>
    <xf numFmtId="0" fontId="11" fillId="9" borderId="31" xfId="1" applyFill="1" applyBorder="1" applyAlignment="1" applyProtection="1">
      <alignment horizontal="center" vertical="center" wrapText="1"/>
      <protection hidden="1"/>
    </xf>
    <xf numFmtId="0" fontId="11" fillId="4" borderId="151" xfId="1" applyFill="1" applyBorder="1" applyAlignment="1" applyProtection="1">
      <alignment horizontal="center" vertical="center" wrapText="1"/>
      <protection hidden="1"/>
    </xf>
    <xf numFmtId="0" fontId="11" fillId="4" borderId="152" xfId="1" applyFill="1" applyBorder="1" applyAlignment="1" applyProtection="1">
      <alignment horizontal="center" vertical="center" wrapText="1"/>
      <protection hidden="1"/>
    </xf>
    <xf numFmtId="0" fontId="11" fillId="4" borderId="31" xfId="1" applyFill="1" applyBorder="1" applyAlignment="1" applyProtection="1">
      <alignment horizontal="center" vertical="center" wrapText="1"/>
      <protection hidden="1"/>
    </xf>
    <xf numFmtId="0" fontId="11" fillId="5" borderId="24" xfId="1" applyFill="1" applyBorder="1" applyAlignment="1" applyProtection="1">
      <alignment horizontal="center" vertical="center" shrinkToFit="1"/>
      <protection hidden="1"/>
    </xf>
    <xf numFmtId="0" fontId="11" fillId="5" borderId="22" xfId="1" applyFill="1" applyBorder="1" applyAlignment="1" applyProtection="1">
      <alignment horizontal="center" vertical="center" shrinkToFit="1"/>
      <protection hidden="1"/>
    </xf>
    <xf numFmtId="0" fontId="11" fillId="0" borderId="87" xfId="1" applyBorder="1" applyAlignment="1" applyProtection="1">
      <alignment horizontal="center" vertical="center"/>
      <protection hidden="1"/>
    </xf>
    <xf numFmtId="0" fontId="11" fillId="0" borderId="91" xfId="1" applyBorder="1" applyAlignment="1" applyProtection="1">
      <alignment horizontal="center" vertical="center"/>
      <protection hidden="1"/>
    </xf>
    <xf numFmtId="0" fontId="16" fillId="0" borderId="87" xfId="1" applyFont="1" applyBorder="1" applyAlignment="1" applyProtection="1">
      <alignment horizontal="center" vertical="center" wrapText="1"/>
      <protection hidden="1"/>
    </xf>
    <xf numFmtId="0" fontId="16" fillId="0" borderId="91" xfId="1" applyFont="1" applyBorder="1" applyAlignment="1" applyProtection="1">
      <alignment horizontal="center" vertical="center" wrapText="1"/>
      <protection hidden="1"/>
    </xf>
    <xf numFmtId="0" fontId="17" fillId="0" borderId="26" xfId="1" applyFont="1" applyBorder="1" applyAlignment="1" applyProtection="1">
      <alignment horizontal="center" vertical="center"/>
      <protection hidden="1"/>
    </xf>
    <xf numFmtId="0" fontId="17" fillId="0" borderId="27" xfId="1" applyFont="1" applyBorder="1" applyAlignment="1" applyProtection="1">
      <alignment horizontal="center" vertical="center"/>
      <protection hidden="1"/>
    </xf>
    <xf numFmtId="0" fontId="17" fillId="0" borderId="65" xfId="1" applyFont="1" applyBorder="1" applyAlignment="1" applyProtection="1">
      <alignment horizontal="center" vertical="center"/>
      <protection hidden="1"/>
    </xf>
    <xf numFmtId="0" fontId="17" fillId="0" borderId="66" xfId="1" applyFont="1" applyBorder="1" applyAlignment="1" applyProtection="1">
      <alignment horizontal="center" vertical="center"/>
      <protection hidden="1"/>
    </xf>
    <xf numFmtId="0" fontId="16" fillId="9" borderId="88" xfId="1" applyFont="1" applyFill="1" applyBorder="1" applyAlignment="1" applyProtection="1">
      <alignment horizontal="center" vertical="center"/>
      <protection hidden="1"/>
    </xf>
    <xf numFmtId="0" fontId="16" fillId="9" borderId="92" xfId="1" applyFont="1" applyFill="1" applyBorder="1" applyAlignment="1" applyProtection="1">
      <alignment horizontal="center" vertical="center"/>
      <protection hidden="1"/>
    </xf>
    <xf numFmtId="0" fontId="16" fillId="9" borderId="51" xfId="1" applyFont="1" applyFill="1" applyBorder="1" applyAlignment="1" applyProtection="1">
      <alignment horizontal="center" vertical="center"/>
      <protection hidden="1"/>
    </xf>
    <xf numFmtId="0" fontId="16" fillId="9" borderId="67" xfId="1" applyFont="1" applyFill="1" applyBorder="1" applyAlignment="1" applyProtection="1">
      <alignment horizontal="center" vertical="center"/>
      <protection hidden="1"/>
    </xf>
    <xf numFmtId="0" fontId="14" fillId="4" borderId="88" xfId="1" applyFont="1" applyFill="1" applyBorder="1" applyAlignment="1" applyProtection="1">
      <alignment horizontal="center" vertical="center" textRotation="255" shrinkToFit="1"/>
      <protection hidden="1"/>
    </xf>
    <xf numFmtId="0" fontId="14" fillId="4" borderId="92" xfId="1" applyFont="1" applyFill="1" applyBorder="1" applyAlignment="1" applyProtection="1">
      <alignment horizontal="center" vertical="center" textRotation="255" shrinkToFit="1"/>
      <protection hidden="1"/>
    </xf>
    <xf numFmtId="0" fontId="16" fillId="0" borderId="0" xfId="1" applyFont="1" applyAlignment="1" applyProtection="1">
      <alignment horizontal="left" shrinkToFit="1"/>
      <protection hidden="1"/>
    </xf>
    <xf numFmtId="0" fontId="20" fillId="0" borderId="0" xfId="1" applyFont="1" applyAlignment="1" applyProtection="1">
      <alignment horizontal="right" vertical="center" wrapText="1"/>
      <protection hidden="1"/>
    </xf>
    <xf numFmtId="0" fontId="20" fillId="0" borderId="66" xfId="1" applyFont="1" applyBorder="1" applyAlignment="1" applyProtection="1">
      <alignment horizontal="right" vertical="center" wrapText="1"/>
      <protection hidden="1"/>
    </xf>
    <xf numFmtId="0" fontId="15" fillId="9" borderId="144" xfId="1" applyFont="1" applyFill="1" applyBorder="1" applyAlignment="1" applyProtection="1">
      <alignment horizontal="center" vertical="center" shrinkToFit="1"/>
      <protection hidden="1"/>
    </xf>
    <xf numFmtId="0" fontId="15" fillId="9" borderId="66" xfId="1" applyFont="1" applyFill="1" applyBorder="1" applyAlignment="1" applyProtection="1">
      <alignment horizontal="center" vertical="center" shrinkToFit="1"/>
      <protection hidden="1"/>
    </xf>
    <xf numFmtId="0" fontId="15" fillId="4" borderId="144" xfId="1" applyFont="1" applyFill="1" applyBorder="1" applyAlignment="1" applyProtection="1">
      <alignment horizontal="center" vertical="center" shrinkToFit="1"/>
      <protection hidden="1"/>
    </xf>
    <xf numFmtId="0" fontId="15" fillId="4" borderId="66" xfId="1" applyFont="1" applyFill="1" applyBorder="1" applyAlignment="1" applyProtection="1">
      <alignment horizontal="center" vertical="center" shrinkToFit="1"/>
      <protection hidden="1"/>
    </xf>
    <xf numFmtId="0" fontId="15" fillId="4" borderId="84" xfId="1" applyFont="1" applyFill="1" applyBorder="1" applyAlignment="1" applyProtection="1">
      <alignment horizontal="center" vertical="center" shrinkToFit="1"/>
      <protection hidden="1"/>
    </xf>
    <xf numFmtId="0" fontId="14" fillId="6" borderId="164" xfId="1" applyFont="1" applyFill="1" applyBorder="1" applyAlignment="1" applyProtection="1">
      <alignment horizontal="center" vertical="center" textRotation="255" shrinkToFit="1"/>
      <protection hidden="1"/>
    </xf>
    <xf numFmtId="0" fontId="14" fillId="6" borderId="171" xfId="1" applyFont="1" applyFill="1" applyBorder="1" applyAlignment="1" applyProtection="1">
      <alignment horizontal="center" vertical="center" textRotation="255" shrinkToFit="1"/>
      <protection hidden="1"/>
    </xf>
    <xf numFmtId="0" fontId="24" fillId="2" borderId="21" xfId="1" applyFont="1" applyFill="1" applyBorder="1" applyAlignment="1" applyProtection="1">
      <alignment horizontal="left" vertical="center" shrinkToFit="1"/>
      <protection hidden="1"/>
    </xf>
    <xf numFmtId="0" fontId="24" fillId="2" borderId="25" xfId="1" applyFont="1" applyFill="1" applyBorder="1" applyAlignment="1" applyProtection="1">
      <alignment horizontal="left" vertical="center" shrinkToFit="1"/>
      <protection hidden="1"/>
    </xf>
    <xf numFmtId="0" fontId="24" fillId="2" borderId="22" xfId="1" applyFont="1" applyFill="1" applyBorder="1" applyAlignment="1" applyProtection="1">
      <alignment horizontal="left" vertical="center" shrinkToFit="1"/>
      <protection hidden="1"/>
    </xf>
    <xf numFmtId="0" fontId="36" fillId="3" borderId="149" xfId="1" applyFont="1" applyFill="1" applyBorder="1" applyAlignment="1" applyProtection="1">
      <alignment horizontal="center" vertical="center" shrinkToFit="1"/>
      <protection hidden="1"/>
    </xf>
    <xf numFmtId="0" fontId="36" fillId="3" borderId="14" xfId="1" applyFont="1" applyFill="1" applyBorder="1" applyAlignment="1" applyProtection="1">
      <alignment horizontal="center" vertical="center" shrinkToFit="1"/>
      <protection hidden="1"/>
    </xf>
    <xf numFmtId="0" fontId="36" fillId="3" borderId="7" xfId="1" applyFont="1" applyFill="1" applyBorder="1" applyAlignment="1" applyProtection="1">
      <alignment horizontal="center" vertical="center" shrinkToFit="1"/>
      <protection hidden="1"/>
    </xf>
    <xf numFmtId="0" fontId="19" fillId="2" borderId="149" xfId="1" applyFont="1" applyFill="1" applyBorder="1" applyAlignment="1" applyProtection="1">
      <alignment horizontal="center" vertical="center" shrinkToFit="1"/>
      <protection hidden="1"/>
    </xf>
    <xf numFmtId="0" fontId="19" fillId="2" borderId="14" xfId="1" applyFont="1" applyFill="1" applyBorder="1" applyAlignment="1" applyProtection="1">
      <alignment horizontal="center" vertical="center" shrinkToFit="1"/>
      <protection hidden="1"/>
    </xf>
    <xf numFmtId="0" fontId="19" fillId="2" borderId="150" xfId="1" applyFont="1" applyFill="1" applyBorder="1" applyAlignment="1" applyProtection="1">
      <alignment horizontal="center" vertical="center" shrinkToFit="1"/>
      <protection hidden="1"/>
    </xf>
    <xf numFmtId="0" fontId="14" fillId="6" borderId="89" xfId="1" applyFont="1" applyFill="1" applyBorder="1" applyAlignment="1" applyProtection="1">
      <alignment horizontal="center" vertical="center" textRotation="255" shrinkToFit="1"/>
      <protection hidden="1"/>
    </xf>
    <xf numFmtId="0" fontId="14" fillId="6" borderId="15" xfId="1" applyFont="1" applyFill="1" applyBorder="1" applyAlignment="1" applyProtection="1">
      <alignment horizontal="center" vertical="center" textRotation="255" shrinkToFit="1"/>
      <protection hidden="1"/>
    </xf>
    <xf numFmtId="0" fontId="14" fillId="6" borderId="90" xfId="1" applyFont="1" applyFill="1" applyBorder="1" applyAlignment="1" applyProtection="1">
      <alignment horizontal="center" vertical="center" textRotation="255" shrinkToFit="1"/>
      <protection hidden="1"/>
    </xf>
    <xf numFmtId="0" fontId="14" fillId="6" borderId="101" xfId="1" applyFont="1" applyFill="1" applyBorder="1" applyAlignment="1" applyProtection="1">
      <alignment horizontal="center" vertical="center" textRotation="255" shrinkToFit="1"/>
      <protection hidden="1"/>
    </xf>
    <xf numFmtId="0" fontId="14" fillId="6" borderId="24" xfId="1" applyFont="1" applyFill="1" applyBorder="1" applyAlignment="1" applyProtection="1">
      <alignment horizontal="center" vertical="center" shrinkToFit="1"/>
      <protection hidden="1"/>
    </xf>
    <xf numFmtId="0" fontId="14" fillId="6" borderId="22" xfId="1" applyFont="1" applyFill="1" applyBorder="1" applyAlignment="1" applyProtection="1">
      <alignment horizontal="center" vertical="center" shrinkToFit="1"/>
      <protection hidden="1"/>
    </xf>
    <xf numFmtId="0" fontId="16" fillId="6" borderId="21" xfId="1" applyFont="1" applyFill="1" applyBorder="1" applyAlignment="1" applyProtection="1">
      <alignment horizontal="center" vertical="center"/>
      <protection hidden="1"/>
    </xf>
    <xf numFmtId="0" fontId="16" fillId="6" borderId="61" xfId="1" applyFont="1" applyFill="1" applyBorder="1" applyAlignment="1" applyProtection="1">
      <alignment horizontal="center" vertical="center"/>
      <protection hidden="1"/>
    </xf>
    <xf numFmtId="0" fontId="16" fillId="9" borderId="21" xfId="1" applyFont="1" applyFill="1" applyBorder="1" applyAlignment="1" applyProtection="1">
      <alignment horizontal="center" vertical="center"/>
      <protection hidden="1"/>
    </xf>
    <xf numFmtId="0" fontId="16" fillId="9" borderId="61" xfId="1" applyFont="1" applyFill="1" applyBorder="1" applyAlignment="1" applyProtection="1">
      <alignment horizontal="center" vertical="center"/>
      <protection hidden="1"/>
    </xf>
    <xf numFmtId="0" fontId="16" fillId="9" borderId="62" xfId="1" applyFont="1" applyFill="1" applyBorder="1" applyAlignment="1" applyProtection="1">
      <alignment horizontal="center" vertical="center"/>
      <protection hidden="1"/>
    </xf>
    <xf numFmtId="0" fontId="16" fillId="0" borderId="26" xfId="1" applyFont="1" applyBorder="1" applyAlignment="1" applyProtection="1">
      <alignment horizontal="center" vertical="center" wrapText="1"/>
      <protection hidden="1"/>
    </xf>
    <xf numFmtId="0" fontId="16" fillId="0" borderId="27" xfId="1" applyFont="1" applyBorder="1" applyAlignment="1" applyProtection="1">
      <alignment horizontal="center" vertical="center" wrapText="1"/>
      <protection hidden="1"/>
    </xf>
    <xf numFmtId="0" fontId="16" fillId="0" borderId="51" xfId="1" applyFont="1" applyBorder="1" applyAlignment="1" applyProtection="1">
      <alignment horizontal="center" vertical="center" wrapText="1"/>
      <protection hidden="1"/>
    </xf>
    <xf numFmtId="0" fontId="16" fillId="0" borderId="65" xfId="1" applyFont="1" applyBorder="1" applyAlignment="1" applyProtection="1">
      <alignment horizontal="center" vertical="center" wrapText="1"/>
      <protection hidden="1"/>
    </xf>
    <xf numFmtId="0" fontId="16" fillId="0" borderId="66" xfId="1" applyFont="1" applyBorder="1" applyAlignment="1" applyProtection="1">
      <alignment horizontal="center" vertical="center" wrapText="1"/>
      <protection hidden="1"/>
    </xf>
    <xf numFmtId="0" fontId="16" fillId="0" borderId="67" xfId="1" applyFont="1" applyBorder="1" applyAlignment="1" applyProtection="1">
      <alignment horizontal="center" vertical="center" wrapText="1"/>
      <protection hidden="1"/>
    </xf>
    <xf numFmtId="0" fontId="48" fillId="0" borderId="12" xfId="0" applyFont="1" applyBorder="1" applyAlignment="1" applyProtection="1">
      <alignment horizontal="left" vertical="center" wrapText="1" shrinkToFit="1"/>
      <protection hidden="1"/>
    </xf>
    <xf numFmtId="0" fontId="48" fillId="0" borderId="12" xfId="0" applyFont="1" applyBorder="1" applyAlignment="1" applyProtection="1">
      <alignment horizontal="left" vertical="center" shrinkToFit="1"/>
      <protection hidden="1"/>
    </xf>
    <xf numFmtId="0" fontId="14" fillId="0" borderId="51" xfId="1" applyFont="1" applyBorder="1" applyAlignment="1" applyProtection="1">
      <alignment horizontal="center" vertical="center"/>
      <protection hidden="1"/>
    </xf>
    <xf numFmtId="0" fontId="24" fillId="2" borderId="10" xfId="1" applyFont="1" applyFill="1" applyBorder="1" applyAlignment="1" applyProtection="1">
      <alignment horizontal="left" vertical="center" shrinkToFit="1"/>
      <protection hidden="1"/>
    </xf>
    <xf numFmtId="0" fontId="24" fillId="2" borderId="11" xfId="1" applyFont="1" applyFill="1" applyBorder="1" applyAlignment="1" applyProtection="1">
      <alignment horizontal="left" vertical="center" shrinkToFit="1"/>
      <protection hidden="1"/>
    </xf>
    <xf numFmtId="0" fontId="24" fillId="2" borderId="23" xfId="1" applyFont="1" applyFill="1" applyBorder="1" applyAlignment="1" applyProtection="1">
      <alignment horizontal="left" vertical="center" shrinkToFit="1"/>
      <protection hidden="1"/>
    </xf>
    <xf numFmtId="0" fontId="36" fillId="3" borderId="18" xfId="1" applyFont="1" applyFill="1" applyBorder="1" applyAlignment="1" applyProtection="1">
      <alignment horizontal="center" vertical="center" shrinkToFit="1"/>
      <protection hidden="1"/>
    </xf>
    <xf numFmtId="0" fontId="36" fillId="3" borderId="1" xfId="1" applyFont="1" applyFill="1" applyBorder="1" applyAlignment="1" applyProtection="1">
      <alignment horizontal="center" vertical="center" shrinkToFit="1"/>
      <protection hidden="1"/>
    </xf>
    <xf numFmtId="0" fontId="36" fillId="3" borderId="10" xfId="1" applyFont="1" applyFill="1" applyBorder="1" applyAlignment="1" applyProtection="1">
      <alignment horizontal="center" vertical="center" shrinkToFit="1"/>
      <protection hidden="1"/>
    </xf>
    <xf numFmtId="0" fontId="19" fillId="2" borderId="18" xfId="1" applyFont="1" applyFill="1" applyBorder="1" applyAlignment="1" applyProtection="1">
      <alignment horizontal="center" vertical="center" shrinkToFit="1"/>
      <protection hidden="1"/>
    </xf>
    <xf numFmtId="0" fontId="19" fillId="2" borderId="1" xfId="1" applyFont="1" applyFill="1" applyBorder="1" applyAlignment="1" applyProtection="1">
      <alignment horizontal="center" vertical="center" shrinkToFit="1"/>
      <protection hidden="1"/>
    </xf>
    <xf numFmtId="0" fontId="19" fillId="2" borderId="19" xfId="1" applyFont="1" applyFill="1" applyBorder="1" applyAlignment="1" applyProtection="1">
      <alignment horizontal="center" vertical="center" shrinkToFit="1"/>
      <protection hidden="1"/>
    </xf>
    <xf numFmtId="0" fontId="16" fillId="6" borderId="62" xfId="1" applyFont="1" applyFill="1" applyBorder="1" applyAlignment="1" applyProtection="1">
      <alignment horizontal="center" vertical="center"/>
      <protection hidden="1"/>
    </xf>
    <xf numFmtId="0" fontId="16" fillId="6" borderId="17" xfId="1" applyFont="1" applyFill="1" applyBorder="1" applyAlignment="1" applyProtection="1">
      <alignment horizontal="center" vertical="center"/>
      <protection hidden="1"/>
    </xf>
    <xf numFmtId="0" fontId="14" fillId="6" borderId="88" xfId="1" applyFont="1" applyFill="1" applyBorder="1" applyAlignment="1" applyProtection="1">
      <alignment horizontal="center" vertical="center" textRotation="255" shrinkToFit="1"/>
      <protection hidden="1"/>
    </xf>
    <xf numFmtId="0" fontId="14" fillId="6" borderId="100" xfId="1" applyFont="1" applyFill="1" applyBorder="1" applyAlignment="1" applyProtection="1">
      <alignment horizontal="center" vertical="center" textRotation="255" shrinkToFit="1"/>
      <protection hidden="1"/>
    </xf>
    <xf numFmtId="0" fontId="14" fillId="4" borderId="89" xfId="1" applyFont="1" applyFill="1" applyBorder="1" applyAlignment="1" applyProtection="1">
      <alignment horizontal="center" vertical="center" textRotation="255" shrinkToFit="1"/>
      <protection hidden="1"/>
    </xf>
    <xf numFmtId="0" fontId="14" fillId="4" borderId="93" xfId="1" applyFont="1" applyFill="1" applyBorder="1" applyAlignment="1" applyProtection="1">
      <alignment horizontal="center" vertical="center" textRotation="255" shrinkToFit="1"/>
      <protection hidden="1"/>
    </xf>
    <xf numFmtId="0" fontId="14" fillId="4" borderId="90" xfId="1" applyFont="1" applyFill="1" applyBorder="1" applyAlignment="1" applyProtection="1">
      <alignment horizontal="center" vertical="center" textRotation="255" shrinkToFit="1"/>
      <protection hidden="1"/>
    </xf>
    <xf numFmtId="0" fontId="14" fillId="4" borderId="94" xfId="1" applyFont="1" applyFill="1" applyBorder="1" applyAlignment="1" applyProtection="1">
      <alignment horizontal="center" vertical="center" textRotation="255" shrinkToFit="1"/>
      <protection hidden="1"/>
    </xf>
    <xf numFmtId="0" fontId="14" fillId="5" borderId="88" xfId="1" applyFont="1" applyFill="1" applyBorder="1" applyAlignment="1" applyProtection="1">
      <alignment horizontal="center" vertical="center" textRotation="255" shrinkToFit="1"/>
      <protection hidden="1"/>
    </xf>
    <xf numFmtId="0" fontId="14" fillId="5" borderId="92" xfId="1" applyFont="1" applyFill="1" applyBorder="1" applyAlignment="1" applyProtection="1">
      <alignment horizontal="center" vertical="center" textRotation="255" shrinkToFit="1"/>
      <protection hidden="1"/>
    </xf>
    <xf numFmtId="0" fontId="14" fillId="5" borderId="51" xfId="1" applyFont="1" applyFill="1" applyBorder="1" applyAlignment="1" applyProtection="1">
      <alignment horizontal="center" vertical="center" textRotation="255" shrinkToFit="1"/>
      <protection hidden="1"/>
    </xf>
    <xf numFmtId="0" fontId="14" fillId="5" borderId="67" xfId="1" applyFont="1" applyFill="1" applyBorder="1" applyAlignment="1" applyProtection="1">
      <alignment horizontal="center" vertical="center" textRotation="255" shrinkToFit="1"/>
      <protection hidden="1"/>
    </xf>
    <xf numFmtId="0" fontId="16" fillId="9" borderId="24" xfId="1" applyFont="1" applyFill="1" applyBorder="1" applyAlignment="1" applyProtection="1">
      <alignment horizontal="center" vertical="center"/>
      <protection hidden="1"/>
    </xf>
    <xf numFmtId="0" fontId="52" fillId="2" borderId="18" xfId="1" applyFont="1" applyFill="1" applyBorder="1" applyAlignment="1" applyProtection="1">
      <alignment horizontal="center" vertical="center" shrinkToFit="1"/>
      <protection hidden="1"/>
    </xf>
    <xf numFmtId="0" fontId="52" fillId="2" borderId="1" xfId="1" applyFont="1" applyFill="1" applyBorder="1" applyAlignment="1" applyProtection="1">
      <alignment horizontal="center" vertical="center" shrinkToFit="1"/>
      <protection hidden="1"/>
    </xf>
    <xf numFmtId="0" fontId="52" fillId="2" borderId="19" xfId="1" applyFont="1" applyFill="1" applyBorder="1" applyAlignment="1" applyProtection="1">
      <alignment horizontal="center" vertical="center" shrinkToFit="1"/>
      <protection hidden="1"/>
    </xf>
    <xf numFmtId="0" fontId="24" fillId="2" borderId="1" xfId="1" applyFont="1" applyFill="1" applyBorder="1" applyAlignment="1" applyProtection="1">
      <alignment horizontal="left" vertical="center" shrinkToFit="1"/>
      <protection hidden="1"/>
    </xf>
    <xf numFmtId="0" fontId="24" fillId="2" borderId="19" xfId="1" applyFont="1" applyFill="1" applyBorder="1" applyAlignment="1" applyProtection="1">
      <alignment horizontal="left" vertical="center" shrinkToFit="1"/>
      <protection hidden="1"/>
    </xf>
    <xf numFmtId="0" fontId="24" fillId="2" borderId="93" xfId="1" applyFont="1" applyFill="1" applyBorder="1" applyAlignment="1" applyProtection="1">
      <alignment horizontal="left" vertical="center" shrinkToFit="1"/>
      <protection hidden="1"/>
    </xf>
    <xf numFmtId="0" fontId="24" fillId="2" borderId="83" xfId="1" applyFont="1" applyFill="1" applyBorder="1" applyAlignment="1" applyProtection="1">
      <alignment horizontal="left" vertical="center" shrinkToFit="1"/>
      <protection hidden="1"/>
    </xf>
    <xf numFmtId="0" fontId="36" fillId="3" borderId="92" xfId="1" applyFont="1" applyFill="1" applyBorder="1" applyAlignment="1" applyProtection="1">
      <alignment horizontal="center" vertical="center" shrinkToFit="1"/>
      <protection hidden="1"/>
    </xf>
    <xf numFmtId="0" fontId="36" fillId="3" borderId="93" xfId="1" applyFont="1" applyFill="1" applyBorder="1" applyAlignment="1" applyProtection="1">
      <alignment horizontal="center" vertical="center" shrinkToFit="1"/>
      <protection hidden="1"/>
    </xf>
    <xf numFmtId="0" fontId="36" fillId="3" borderId="83" xfId="1" applyFont="1" applyFill="1" applyBorder="1" applyAlignment="1" applyProtection="1">
      <alignment horizontal="center" vertical="center" shrinkToFit="1"/>
      <protection hidden="1"/>
    </xf>
    <xf numFmtId="0" fontId="20" fillId="0" borderId="26" xfId="1" applyFont="1" applyBorder="1" applyAlignment="1" applyProtection="1">
      <alignment horizontal="center" vertical="center"/>
      <protection hidden="1"/>
    </xf>
    <xf numFmtId="0" fontId="20" fillId="0" borderId="27" xfId="1" applyFont="1" applyBorder="1" applyAlignment="1" applyProtection="1">
      <alignment horizontal="center" vertical="center"/>
      <protection hidden="1"/>
    </xf>
    <xf numFmtId="0" fontId="20" fillId="0" borderId="51" xfId="1" applyFont="1" applyBorder="1" applyAlignment="1" applyProtection="1">
      <alignment horizontal="center" vertical="center"/>
      <protection hidden="1"/>
    </xf>
    <xf numFmtId="0" fontId="20" fillId="0" borderId="65" xfId="1" applyFont="1" applyBorder="1" applyAlignment="1" applyProtection="1">
      <alignment horizontal="center" vertical="center"/>
      <protection hidden="1"/>
    </xf>
    <xf numFmtId="0" fontId="20" fillId="0" borderId="66" xfId="1" applyFont="1" applyBorder="1" applyAlignment="1" applyProtection="1">
      <alignment horizontal="center" vertical="center"/>
      <protection hidden="1"/>
    </xf>
    <xf numFmtId="0" fontId="20" fillId="0" borderId="67" xfId="1" applyFont="1" applyBorder="1" applyAlignment="1" applyProtection="1">
      <alignment horizontal="center" vertical="center"/>
      <protection hidden="1"/>
    </xf>
    <xf numFmtId="0" fontId="14" fillId="0" borderId="130" xfId="1" applyFont="1" applyBorder="1" applyAlignment="1" applyProtection="1">
      <alignment horizontal="center" vertical="center"/>
      <protection hidden="1"/>
    </xf>
    <xf numFmtId="0" fontId="14" fillId="0" borderId="131" xfId="1" applyFont="1" applyBorder="1" applyAlignment="1" applyProtection="1">
      <alignment horizontal="center" vertical="center"/>
      <protection hidden="1"/>
    </xf>
    <xf numFmtId="0" fontId="21" fillId="0" borderId="165" xfId="1" applyFont="1" applyBorder="1" applyAlignment="1" applyProtection="1">
      <alignment horizontal="center" vertical="center" shrinkToFit="1"/>
      <protection hidden="1"/>
    </xf>
    <xf numFmtId="0" fontId="21" fillId="0" borderId="166" xfId="1" applyFont="1" applyBorder="1" applyAlignment="1" applyProtection="1">
      <alignment horizontal="center" vertical="center" shrinkToFit="1"/>
      <protection hidden="1"/>
    </xf>
    <xf numFmtId="0" fontId="21" fillId="0" borderId="167" xfId="1" applyFont="1" applyBorder="1" applyAlignment="1" applyProtection="1">
      <alignment horizontal="center" vertical="center" shrinkToFit="1"/>
      <protection hidden="1"/>
    </xf>
    <xf numFmtId="0" fontId="21" fillId="0" borderId="168" xfId="1" applyFont="1" applyBorder="1" applyAlignment="1" applyProtection="1">
      <alignment horizontal="center" vertical="center" shrinkToFit="1"/>
      <protection hidden="1"/>
    </xf>
    <xf numFmtId="0" fontId="21" fillId="0" borderId="169" xfId="1" applyFont="1" applyBorder="1" applyAlignment="1" applyProtection="1">
      <alignment horizontal="center" vertical="center" shrinkToFit="1"/>
      <protection hidden="1"/>
    </xf>
    <xf numFmtId="0" fontId="21" fillId="0" borderId="170" xfId="1" applyFont="1" applyBorder="1" applyAlignment="1" applyProtection="1">
      <alignment horizontal="center" vertical="center" shrinkToFit="1"/>
      <protection hidden="1"/>
    </xf>
    <xf numFmtId="0" fontId="21" fillId="0" borderId="130" xfId="1" applyFont="1" applyBorder="1" applyAlignment="1" applyProtection="1">
      <alignment horizontal="center" vertical="center" shrinkToFit="1"/>
      <protection hidden="1"/>
    </xf>
    <xf numFmtId="0" fontId="21" fillId="0" borderId="135" xfId="1" applyFont="1" applyBorder="1" applyAlignment="1" applyProtection="1">
      <alignment horizontal="center" vertical="center" shrinkToFit="1"/>
      <protection hidden="1"/>
    </xf>
    <xf numFmtId="0" fontId="21" fillId="0" borderId="69" xfId="1" applyFont="1" applyBorder="1" applyAlignment="1" applyProtection="1">
      <alignment horizontal="center" vertical="center" shrinkToFit="1"/>
      <protection hidden="1"/>
    </xf>
    <xf numFmtId="0" fontId="21" fillId="0" borderId="136" xfId="1" applyFont="1" applyBorder="1" applyAlignment="1" applyProtection="1">
      <alignment horizontal="center" vertical="center" shrinkToFit="1"/>
      <protection hidden="1"/>
    </xf>
    <xf numFmtId="0" fontId="19" fillId="0" borderId="28" xfId="1" applyFont="1" applyBorder="1" applyAlignment="1" applyProtection="1">
      <alignment horizontal="center" vertical="center"/>
      <protection hidden="1"/>
    </xf>
    <xf numFmtId="0" fontId="19" fillId="0" borderId="0" xfId="1" applyFont="1" applyAlignment="1" applyProtection="1">
      <alignment horizontal="center" vertical="center"/>
      <protection hidden="1"/>
    </xf>
    <xf numFmtId="0" fontId="19" fillId="0" borderId="52" xfId="1" applyFont="1" applyBorder="1" applyAlignment="1" applyProtection="1">
      <alignment horizontal="center" vertical="center"/>
      <protection hidden="1"/>
    </xf>
    <xf numFmtId="0" fontId="19" fillId="0" borderId="65" xfId="1" applyFont="1" applyBorder="1" applyAlignment="1" applyProtection="1">
      <alignment horizontal="center" vertical="center"/>
      <protection hidden="1"/>
    </xf>
    <xf numFmtId="0" fontId="19" fillId="0" borderId="66" xfId="1" applyFont="1" applyBorder="1" applyAlignment="1" applyProtection="1">
      <alignment horizontal="center" vertical="center"/>
      <protection hidden="1"/>
    </xf>
    <xf numFmtId="0" fontId="19" fillId="0" borderId="67" xfId="1" applyFont="1" applyBorder="1" applyAlignment="1" applyProtection="1">
      <alignment horizontal="center" vertical="center"/>
      <protection hidden="1"/>
    </xf>
    <xf numFmtId="0" fontId="19" fillId="0" borderId="0" xfId="1" applyFont="1" applyAlignment="1" applyProtection="1">
      <alignment horizontal="center" vertical="center" shrinkToFit="1"/>
      <protection hidden="1"/>
    </xf>
    <xf numFmtId="0" fontId="14" fillId="0" borderId="145" xfId="1" applyFont="1" applyBorder="1" applyAlignment="1" applyProtection="1">
      <alignment horizontal="center" vertical="center"/>
      <protection hidden="1"/>
    </xf>
    <xf numFmtId="0" fontId="14" fillId="0" borderId="146" xfId="1" applyFont="1" applyBorder="1" applyAlignment="1" applyProtection="1">
      <alignment horizontal="center" vertical="center"/>
      <protection hidden="1"/>
    </xf>
    <xf numFmtId="0" fontId="14" fillId="0" borderId="137" xfId="1" applyFont="1" applyBorder="1" applyAlignment="1" applyProtection="1">
      <alignment horizontal="center" vertical="center"/>
      <protection hidden="1"/>
    </xf>
    <xf numFmtId="0" fontId="14" fillId="0" borderId="86" xfId="1" applyFont="1" applyBorder="1" applyAlignment="1" applyProtection="1">
      <alignment horizontal="center" vertical="center"/>
      <protection hidden="1"/>
    </xf>
    <xf numFmtId="0" fontId="21" fillId="0" borderId="137" xfId="1" applyFont="1" applyBorder="1" applyAlignment="1" applyProtection="1">
      <alignment horizontal="center" vertical="center" shrinkToFit="1"/>
      <protection hidden="1"/>
    </xf>
    <xf numFmtId="0" fontId="21" fillId="0" borderId="141" xfId="1" applyFont="1" applyBorder="1" applyAlignment="1" applyProtection="1">
      <alignment horizontal="center" vertical="center" shrinkToFit="1"/>
      <protection hidden="1"/>
    </xf>
    <xf numFmtId="0" fontId="21" fillId="0" borderId="86" xfId="1" applyFont="1" applyBorder="1" applyAlignment="1" applyProtection="1">
      <alignment horizontal="center" vertical="center" shrinkToFit="1"/>
      <protection hidden="1"/>
    </xf>
    <xf numFmtId="0" fontId="21" fillId="0" borderId="142" xfId="1" applyFont="1" applyBorder="1" applyAlignment="1" applyProtection="1">
      <alignment horizontal="center" vertical="center" shrinkToFit="1"/>
      <protection hidden="1"/>
    </xf>
    <xf numFmtId="0" fontId="21" fillId="0" borderId="143" xfId="1" applyFont="1" applyBorder="1" applyAlignment="1" applyProtection="1">
      <alignment horizontal="center" vertical="center" shrinkToFit="1"/>
      <protection hidden="1"/>
    </xf>
    <xf numFmtId="0" fontId="20" fillId="0" borderId="28" xfId="1" applyFont="1" applyBorder="1" applyAlignment="1" applyProtection="1">
      <alignment horizontal="center" vertical="center"/>
      <protection hidden="1"/>
    </xf>
    <xf numFmtId="0" fontId="20" fillId="0" borderId="0" xfId="1" applyFont="1" applyAlignment="1" applyProtection="1">
      <alignment horizontal="center" vertical="center"/>
      <protection hidden="1"/>
    </xf>
    <xf numFmtId="0" fontId="20" fillId="0" borderId="52" xfId="1" applyFont="1" applyBorder="1" applyAlignment="1" applyProtection="1">
      <alignment horizontal="center" vertical="center"/>
      <protection hidden="1"/>
    </xf>
    <xf numFmtId="0" fontId="21" fillId="0" borderId="145" xfId="1" applyFont="1" applyBorder="1" applyAlignment="1" applyProtection="1">
      <alignment horizontal="center" vertical="center" shrinkToFit="1"/>
      <protection hidden="1"/>
    </xf>
    <xf numFmtId="0" fontId="21" fillId="0" borderId="126" xfId="1" applyFont="1" applyBorder="1" applyAlignment="1" applyProtection="1">
      <alignment horizontal="center" vertical="center" shrinkToFit="1"/>
      <protection hidden="1"/>
    </xf>
    <xf numFmtId="0" fontId="21" fillId="0" borderId="125" xfId="1" applyFont="1" applyBorder="1" applyAlignment="1" applyProtection="1">
      <alignment horizontal="center" vertical="center" shrinkToFit="1"/>
      <protection hidden="1"/>
    </xf>
    <xf numFmtId="0" fontId="21" fillId="0" borderId="124" xfId="1" applyFont="1" applyBorder="1" applyAlignment="1" applyProtection="1">
      <alignment horizontal="center" vertical="center" shrinkToFit="1"/>
      <protection hidden="1"/>
    </xf>
    <xf numFmtId="0" fontId="21" fillId="0" borderId="146" xfId="1" applyFont="1" applyBorder="1" applyAlignment="1" applyProtection="1">
      <alignment horizontal="center" vertical="center" shrinkToFit="1"/>
      <protection hidden="1"/>
    </xf>
    <xf numFmtId="0" fontId="19" fillId="2" borderId="172" xfId="1" applyFont="1" applyFill="1" applyBorder="1" applyAlignment="1" applyProtection="1">
      <alignment horizontal="center" vertical="center" shrinkToFit="1"/>
      <protection hidden="1"/>
    </xf>
    <xf numFmtId="0" fontId="19" fillId="2" borderId="157" xfId="1" applyFont="1" applyFill="1" applyBorder="1" applyAlignment="1" applyProtection="1">
      <alignment horizontal="center" vertical="center" shrinkToFit="1"/>
      <protection hidden="1"/>
    </xf>
    <xf numFmtId="0" fontId="19" fillId="2" borderId="173" xfId="1" applyFont="1" applyFill="1" applyBorder="1" applyAlignment="1" applyProtection="1">
      <alignment horizontal="center" vertical="center" shrinkToFit="1"/>
      <protection hidden="1"/>
    </xf>
    <xf numFmtId="0" fontId="21" fillId="0" borderId="131" xfId="1" applyFont="1" applyBorder="1" applyAlignment="1" applyProtection="1">
      <alignment horizontal="center" vertical="center" shrinkToFit="1"/>
      <protection hidden="1"/>
    </xf>
    <xf numFmtId="0" fontId="19" fillId="0" borderId="26" xfId="1" applyFont="1" applyBorder="1" applyAlignment="1" applyProtection="1">
      <alignment horizontal="center" vertical="center"/>
      <protection hidden="1"/>
    </xf>
    <xf numFmtId="0" fontId="19" fillId="0" borderId="27" xfId="1" applyFont="1" applyBorder="1" applyAlignment="1" applyProtection="1">
      <alignment horizontal="center" vertical="center"/>
      <protection hidden="1"/>
    </xf>
    <xf numFmtId="0" fontId="19" fillId="0" borderId="51" xfId="1" applyFont="1" applyBorder="1" applyAlignment="1" applyProtection="1">
      <alignment horizontal="center" vertical="center"/>
      <protection hidden="1"/>
    </xf>
    <xf numFmtId="0" fontId="14" fillId="0" borderId="143" xfId="1" applyFont="1" applyBorder="1" applyAlignment="1" applyProtection="1">
      <alignment horizontal="center" vertical="center"/>
      <protection hidden="1"/>
    </xf>
    <xf numFmtId="0" fontId="12" fillId="0" borderId="0" xfId="1" applyFont="1" applyAlignment="1" applyProtection="1">
      <alignment horizontal="center" vertical="center"/>
    </xf>
    <xf numFmtId="0" fontId="11" fillId="0" borderId="0" xfId="1" applyAlignment="1" applyProtection="1">
      <alignment horizontal="center" vertical="center"/>
    </xf>
    <xf numFmtId="0" fontId="11" fillId="0" borderId="8" xfId="1" applyBorder="1" applyAlignment="1" applyProtection="1">
      <alignment horizontal="center"/>
    </xf>
    <xf numFmtId="178" fontId="106" fillId="2" borderId="8" xfId="1" applyNumberFormat="1" applyFont="1" applyFill="1" applyBorder="1" applyAlignment="1" applyProtection="1">
      <alignment horizontal="center"/>
      <protection locked="0"/>
    </xf>
    <xf numFmtId="0" fontId="11" fillId="0" borderId="66" xfId="1" applyBorder="1" applyAlignment="1" applyProtection="1">
      <alignment horizontal="center" vertical="center"/>
    </xf>
    <xf numFmtId="0" fontId="14" fillId="0" borderId="26" xfId="1" applyFont="1" applyBorder="1" applyAlignment="1" applyProtection="1">
      <alignment horizontal="center" vertical="center"/>
    </xf>
    <xf numFmtId="0" fontId="14" fillId="0" borderId="27" xfId="1" applyFont="1" applyBorder="1" applyAlignment="1" applyProtection="1">
      <alignment horizontal="center" vertical="center"/>
    </xf>
    <xf numFmtId="0" fontId="14" fillId="0" borderId="74" xfId="1" applyFont="1" applyBorder="1" applyAlignment="1" applyProtection="1">
      <alignment horizontal="center" vertical="center"/>
    </xf>
    <xf numFmtId="0" fontId="14" fillId="0" borderId="55" xfId="1" applyFont="1" applyBorder="1" applyAlignment="1" applyProtection="1">
      <alignment horizontal="center" vertical="center"/>
    </xf>
    <xf numFmtId="0" fontId="14" fillId="0" borderId="8" xfId="1" applyFont="1" applyBorder="1" applyAlignment="1" applyProtection="1">
      <alignment horizontal="center" vertical="center"/>
    </xf>
    <xf numFmtId="0" fontId="14" fillId="0" borderId="9" xfId="1" applyFont="1" applyBorder="1" applyAlignment="1" applyProtection="1">
      <alignment horizontal="center" vertical="center"/>
    </xf>
    <xf numFmtId="0" fontId="105" fillId="0" borderId="75" xfId="1" applyFont="1" applyBorder="1" applyAlignment="1" applyProtection="1">
      <alignment horizontal="center" vertical="center" shrinkToFit="1"/>
    </xf>
    <xf numFmtId="0" fontId="105" fillId="0" borderId="27" xfId="1" applyFont="1" applyBorder="1" applyAlignment="1" applyProtection="1">
      <alignment horizontal="center" vertical="center" shrinkToFit="1"/>
    </xf>
    <xf numFmtId="0" fontId="105" fillId="0" borderId="74" xfId="1" applyFont="1" applyBorder="1" applyAlignment="1" applyProtection="1">
      <alignment horizontal="center" vertical="center" shrinkToFit="1"/>
    </xf>
    <xf numFmtId="0" fontId="105" fillId="0" borderId="7" xfId="1" applyFont="1" applyBorder="1" applyAlignment="1" applyProtection="1">
      <alignment horizontal="center" vertical="center" shrinkToFit="1"/>
    </xf>
    <xf numFmtId="0" fontId="105" fillId="0" borderId="8" xfId="1" applyFont="1" applyBorder="1" applyAlignment="1" applyProtection="1">
      <alignment horizontal="center" vertical="center" shrinkToFit="1"/>
    </xf>
    <xf numFmtId="0" fontId="105" fillId="0" borderId="9" xfId="1" applyFont="1" applyBorder="1" applyAlignment="1" applyProtection="1">
      <alignment horizontal="center" vertical="center" shrinkToFit="1"/>
    </xf>
    <xf numFmtId="0" fontId="11" fillId="0" borderId="75" xfId="1" applyBorder="1" applyAlignment="1" applyProtection="1">
      <alignment horizontal="center" vertical="center" shrinkToFit="1"/>
    </xf>
    <xf numFmtId="0" fontId="11" fillId="0" borderId="27" xfId="1" applyBorder="1" applyAlignment="1" applyProtection="1">
      <alignment horizontal="center" vertical="center" shrinkToFit="1"/>
    </xf>
    <xf numFmtId="0" fontId="11" fillId="0" borderId="74" xfId="1" applyBorder="1" applyAlignment="1" applyProtection="1">
      <alignment horizontal="center" vertical="center" shrinkToFit="1"/>
    </xf>
    <xf numFmtId="0" fontId="11" fillId="0" borderId="7" xfId="1" applyBorder="1" applyAlignment="1" applyProtection="1">
      <alignment horizontal="center" vertical="center" shrinkToFit="1"/>
    </xf>
    <xf numFmtId="0" fontId="11" fillId="0" borderId="8" xfId="1" applyBorder="1" applyAlignment="1" applyProtection="1">
      <alignment horizontal="center" vertical="center" shrinkToFit="1"/>
    </xf>
    <xf numFmtId="0" fontId="11" fillId="0" borderId="9" xfId="1" applyBorder="1" applyAlignment="1" applyProtection="1">
      <alignment horizontal="center" vertical="center" shrinkToFit="1"/>
    </xf>
    <xf numFmtId="57" fontId="106" fillId="0" borderId="75" xfId="1" applyNumberFormat="1" applyFont="1" applyFill="1" applyBorder="1" applyAlignment="1" applyProtection="1">
      <alignment horizontal="center" vertical="center" shrinkToFit="1"/>
    </xf>
    <xf numFmtId="0" fontId="106" fillId="0" borderId="27" xfId="1" applyFont="1" applyFill="1" applyBorder="1" applyAlignment="1" applyProtection="1">
      <alignment horizontal="center" vertical="center" shrinkToFit="1"/>
    </xf>
    <xf numFmtId="0" fontId="106" fillId="0" borderId="51" xfId="1" applyFont="1" applyFill="1" applyBorder="1" applyAlignment="1" applyProtection="1">
      <alignment horizontal="center" vertical="center" shrinkToFit="1"/>
    </xf>
    <xf numFmtId="0" fontId="106" fillId="0" borderId="7" xfId="1" applyFont="1" applyFill="1" applyBorder="1" applyAlignment="1" applyProtection="1">
      <alignment horizontal="center" vertical="center" shrinkToFit="1"/>
    </xf>
    <xf numFmtId="0" fontId="106" fillId="0" borderId="8" xfId="1" applyFont="1" applyFill="1" applyBorder="1" applyAlignment="1" applyProtection="1">
      <alignment horizontal="center" vertical="center" shrinkToFit="1"/>
    </xf>
    <xf numFmtId="0" fontId="106" fillId="0" borderId="76" xfId="1" applyFont="1" applyFill="1" applyBorder="1" applyAlignment="1" applyProtection="1">
      <alignment horizontal="center" vertical="center" shrinkToFit="1"/>
    </xf>
    <xf numFmtId="0" fontId="11" fillId="0" borderId="2" xfId="1" applyBorder="1" applyAlignment="1" applyProtection="1">
      <alignment horizontal="center" vertical="center"/>
    </xf>
    <xf numFmtId="0" fontId="11" fillId="0" borderId="3" xfId="1" applyBorder="1" applyAlignment="1" applyProtection="1">
      <alignment horizontal="center" vertical="center"/>
    </xf>
    <xf numFmtId="0" fontId="11" fillId="0" borderId="4" xfId="1" applyBorder="1" applyAlignment="1" applyProtection="1">
      <alignment horizontal="center" vertical="center"/>
    </xf>
    <xf numFmtId="0" fontId="11" fillId="0" borderId="83" xfId="1" applyBorder="1" applyAlignment="1" applyProtection="1">
      <alignment horizontal="center" vertical="center"/>
    </xf>
    <xf numFmtId="0" fontId="11" fillId="0" borderId="82" xfId="1" applyBorder="1" applyAlignment="1" applyProtection="1">
      <alignment horizontal="center" vertical="center"/>
    </xf>
    <xf numFmtId="178" fontId="105" fillId="0" borderId="10" xfId="1" applyNumberFormat="1" applyFont="1" applyBorder="1" applyAlignment="1" applyProtection="1">
      <alignment horizontal="center" vertical="center" shrinkToFit="1"/>
    </xf>
    <xf numFmtId="178" fontId="105" fillId="0" borderId="11" xfId="1" applyNumberFormat="1" applyFont="1" applyBorder="1" applyAlignment="1" applyProtection="1">
      <alignment horizontal="center" vertical="center" shrinkToFit="1"/>
    </xf>
    <xf numFmtId="194" fontId="105" fillId="0" borderId="11" xfId="1" applyNumberFormat="1" applyFont="1" applyBorder="1" applyAlignment="1" applyProtection="1">
      <alignment horizontal="center" vertical="center" shrinkToFit="1"/>
    </xf>
    <xf numFmtId="194" fontId="105" fillId="0" borderId="23" xfId="1" applyNumberFormat="1" applyFont="1" applyBorder="1" applyAlignment="1" applyProtection="1">
      <alignment horizontal="center" vertical="center" shrinkToFit="1"/>
    </xf>
    <xf numFmtId="0" fontId="11" fillId="0" borderId="83" xfId="1" applyBorder="1" applyAlignment="1" applyProtection="1">
      <alignment horizontal="center" vertical="center" wrapText="1"/>
    </xf>
    <xf numFmtId="0" fontId="11" fillId="0" borderId="84" xfId="1" applyBorder="1" applyAlignment="1" applyProtection="1">
      <alignment horizontal="center" vertical="center" wrapText="1"/>
    </xf>
    <xf numFmtId="0" fontId="14" fillId="0" borderId="85" xfId="1" applyFont="1" applyBorder="1" applyAlignment="1" applyProtection="1">
      <alignment horizontal="center" vertical="center" wrapText="1"/>
    </xf>
    <xf numFmtId="0" fontId="14" fillId="0" borderId="86" xfId="1" applyFont="1" applyBorder="1" applyAlignment="1" applyProtection="1">
      <alignment horizontal="center" vertical="center" wrapText="1"/>
    </xf>
    <xf numFmtId="178" fontId="105" fillId="0" borderId="83" xfId="1" applyNumberFormat="1" applyFont="1" applyBorder="1" applyAlignment="1" applyProtection="1">
      <alignment horizontal="center" vertical="center" shrinkToFit="1"/>
    </xf>
    <xf numFmtId="178" fontId="105" fillId="0" borderId="66" xfId="1" applyNumberFormat="1" applyFont="1" applyBorder="1" applyAlignment="1" applyProtection="1">
      <alignment horizontal="center" vertical="center" shrinkToFit="1"/>
    </xf>
    <xf numFmtId="195" fontId="105" fillId="0" borderId="3" xfId="1" applyNumberFormat="1" applyFont="1" applyBorder="1" applyAlignment="1" applyProtection="1">
      <alignment horizontal="center" vertical="center" shrinkToFit="1"/>
    </xf>
    <xf numFmtId="195" fontId="105" fillId="0" borderId="35" xfId="1" applyNumberFormat="1" applyFont="1" applyBorder="1" applyAlignment="1" applyProtection="1">
      <alignment horizontal="center" vertical="center" shrinkToFit="1"/>
    </xf>
    <xf numFmtId="0" fontId="11" fillId="0" borderId="54" xfId="1" applyBorder="1" applyAlignment="1" applyProtection="1">
      <alignment horizontal="center" vertical="center" wrapText="1"/>
    </xf>
    <xf numFmtId="0" fontId="11" fillId="0" borderId="3" xfId="1" applyBorder="1" applyAlignment="1" applyProtection="1">
      <alignment horizontal="center" vertical="center" wrapText="1"/>
    </xf>
    <xf numFmtId="0" fontId="11" fillId="0" borderId="4" xfId="1" applyBorder="1" applyAlignment="1" applyProtection="1">
      <alignment horizontal="center" vertical="center" wrapText="1"/>
    </xf>
    <xf numFmtId="0" fontId="11" fillId="0" borderId="65" xfId="1" applyBorder="1" applyAlignment="1" applyProtection="1">
      <alignment horizontal="center" vertical="center" wrapText="1"/>
    </xf>
    <xf numFmtId="0" fontId="11" fillId="0" borderId="66" xfId="1" applyBorder="1" applyAlignment="1" applyProtection="1">
      <alignment horizontal="center" vertical="center" wrapText="1"/>
    </xf>
    <xf numFmtId="0" fontId="11" fillId="0" borderId="82" xfId="1" applyBorder="1" applyAlignment="1" applyProtection="1">
      <alignment horizontal="center" vertical="center" wrapText="1"/>
    </xf>
    <xf numFmtId="0" fontId="11" fillId="0" borderId="77" xfId="1" applyBorder="1" applyAlignment="1" applyProtection="1">
      <alignment horizontal="center" vertical="center" wrapText="1"/>
    </xf>
    <xf numFmtId="0" fontId="11" fillId="0" borderId="78" xfId="1" applyBorder="1" applyAlignment="1" applyProtection="1">
      <alignment horizontal="center" vertical="center" wrapText="1"/>
    </xf>
    <xf numFmtId="0" fontId="14" fillId="0" borderId="79" xfId="1" applyFont="1" applyBorder="1" applyAlignment="1" applyProtection="1">
      <alignment horizontal="center" vertical="center" wrapText="1"/>
    </xf>
    <xf numFmtId="0" fontId="14" fillId="0" borderId="80" xfId="1" applyFont="1" applyBorder="1" applyAlignment="1" applyProtection="1">
      <alignment horizontal="center" vertical="center" wrapText="1"/>
    </xf>
    <xf numFmtId="0" fontId="14" fillId="0" borderId="2" xfId="1" applyFont="1" applyBorder="1" applyAlignment="1" applyProtection="1">
      <alignment horizontal="center" vertical="center"/>
    </xf>
    <xf numFmtId="0" fontId="14" fillId="0" borderId="3" xfId="1" applyFont="1" applyBorder="1" applyAlignment="1" applyProtection="1">
      <alignment horizontal="center" vertical="center"/>
    </xf>
    <xf numFmtId="0" fontId="14" fillId="0" borderId="83" xfId="1" applyFont="1" applyBorder="1" applyAlignment="1" applyProtection="1">
      <alignment horizontal="center" vertical="center"/>
    </xf>
    <xf numFmtId="0" fontId="14" fillId="0" borderId="66" xfId="1" applyFont="1" applyBorder="1" applyAlignment="1" applyProtection="1">
      <alignment horizontal="center" vertical="center"/>
    </xf>
    <xf numFmtId="0" fontId="11" fillId="0" borderId="151" xfId="1" applyBorder="1" applyAlignment="1" applyProtection="1">
      <alignment horizontal="center" vertical="center"/>
    </xf>
    <xf numFmtId="0" fontId="11" fillId="0" borderId="152" xfId="1" applyBorder="1" applyAlignment="1" applyProtection="1">
      <alignment horizontal="center" vertical="center"/>
    </xf>
    <xf numFmtId="0" fontId="11" fillId="0" borderId="163" xfId="1" applyBorder="1" applyAlignment="1" applyProtection="1">
      <alignment horizontal="center" vertical="center"/>
    </xf>
    <xf numFmtId="0" fontId="11" fillId="0" borderId="30" xfId="1" applyBorder="1" applyAlignment="1" applyProtection="1">
      <alignment horizontal="left" vertical="center" shrinkToFit="1"/>
    </xf>
    <xf numFmtId="0" fontId="11" fillId="0" borderId="152" xfId="1" applyBorder="1" applyAlignment="1" applyProtection="1">
      <alignment horizontal="left" vertical="center" shrinkToFit="1"/>
    </xf>
    <xf numFmtId="0" fontId="49" fillId="0" borderId="152" xfId="1" applyFont="1" applyBorder="1" applyAlignment="1" applyProtection="1">
      <alignment vertical="center" shrinkToFit="1"/>
    </xf>
    <xf numFmtId="0" fontId="50" fillId="0" borderId="152" xfId="0" applyFont="1" applyBorder="1" applyAlignment="1" applyProtection="1">
      <alignment vertical="center" shrinkToFit="1"/>
    </xf>
    <xf numFmtId="0" fontId="50" fillId="0" borderId="31" xfId="0" applyFont="1" applyBorder="1" applyAlignment="1" applyProtection="1">
      <alignment vertical="center" shrinkToFit="1"/>
    </xf>
    <xf numFmtId="0" fontId="11" fillId="0" borderId="151" xfId="1" applyBorder="1" applyAlignment="1" applyProtection="1">
      <alignment horizontal="center" vertical="center" shrinkToFit="1"/>
    </xf>
    <xf numFmtId="0" fontId="11" fillId="0" borderId="152" xfId="1" applyBorder="1" applyAlignment="1" applyProtection="1">
      <alignment horizontal="center" vertical="center" shrinkToFit="1"/>
    </xf>
    <xf numFmtId="0" fontId="11" fillId="0" borderId="163" xfId="1" applyBorder="1" applyAlignment="1" applyProtection="1">
      <alignment horizontal="center" vertical="center" shrinkToFit="1"/>
    </xf>
    <xf numFmtId="0" fontId="11" fillId="0" borderId="27" xfId="1" applyBorder="1" applyAlignment="1" applyProtection="1">
      <alignment horizontal="center" vertical="center"/>
    </xf>
    <xf numFmtId="0" fontId="5" fillId="0" borderId="29" xfId="0" applyFont="1" applyBorder="1" applyAlignment="1" applyProtection="1">
      <alignment horizontal="center" vertical="center"/>
    </xf>
    <xf numFmtId="0" fontId="5" fillId="0" borderId="114" xfId="0" applyFont="1" applyBorder="1" applyAlignment="1" applyProtection="1">
      <alignment horizontal="center" vertical="center"/>
    </xf>
    <xf numFmtId="0" fontId="11" fillId="0" borderId="30" xfId="1" applyBorder="1" applyAlignment="1" applyProtection="1">
      <alignment horizontal="left" vertical="center"/>
    </xf>
    <xf numFmtId="0" fontId="11" fillId="0" borderId="152" xfId="1" applyBorder="1" applyAlignment="1" applyProtection="1">
      <alignment horizontal="left" vertical="center"/>
    </xf>
    <xf numFmtId="0" fontId="15" fillId="9" borderId="144" xfId="1" applyFont="1" applyFill="1" applyBorder="1" applyAlignment="1" applyProtection="1">
      <alignment horizontal="center" vertical="center" shrinkToFit="1"/>
    </xf>
    <xf numFmtId="0" fontId="15" fillId="9" borderId="66" xfId="1" applyFont="1" applyFill="1" applyBorder="1" applyAlignment="1" applyProtection="1">
      <alignment horizontal="center" vertical="center" shrinkToFit="1"/>
    </xf>
    <xf numFmtId="0" fontId="15" fillId="4" borderId="144" xfId="1" applyFont="1" applyFill="1" applyBorder="1" applyAlignment="1" applyProtection="1">
      <alignment horizontal="center" vertical="center" shrinkToFit="1"/>
    </xf>
    <xf numFmtId="0" fontId="15" fillId="4" borderId="66" xfId="1" applyFont="1" applyFill="1" applyBorder="1" applyAlignment="1" applyProtection="1">
      <alignment horizontal="center" vertical="center" shrinkToFit="1"/>
    </xf>
    <xf numFmtId="0" fontId="15" fillId="4" borderId="84" xfId="1" applyFont="1" applyFill="1" applyBorder="1" applyAlignment="1" applyProtection="1">
      <alignment horizontal="center" vertical="center" shrinkToFit="1"/>
    </xf>
    <xf numFmtId="0" fontId="15" fillId="5" borderId="144" xfId="1" applyFont="1" applyFill="1" applyBorder="1" applyAlignment="1" applyProtection="1">
      <alignment horizontal="center" vertical="center" shrinkToFit="1"/>
    </xf>
    <xf numFmtId="0" fontId="15" fillId="5" borderId="66" xfId="1" applyFont="1" applyFill="1" applyBorder="1" applyAlignment="1" applyProtection="1">
      <alignment horizontal="center" vertical="center" shrinkToFit="1"/>
    </xf>
    <xf numFmtId="0" fontId="15" fillId="9" borderId="0" xfId="1" applyFont="1" applyFill="1" applyAlignment="1" applyProtection="1">
      <alignment horizontal="center" vertical="center" wrapText="1"/>
    </xf>
    <xf numFmtId="0" fontId="15" fillId="9" borderId="66" xfId="1" applyFont="1" applyFill="1" applyBorder="1" applyAlignment="1" applyProtection="1">
      <alignment horizontal="center" vertical="center" wrapText="1"/>
    </xf>
    <xf numFmtId="0" fontId="11" fillId="9" borderId="151" xfId="1" applyFill="1" applyBorder="1" applyAlignment="1" applyProtection="1">
      <alignment horizontal="center" vertical="center" wrapText="1"/>
    </xf>
    <xf numFmtId="0" fontId="11" fillId="9" borderId="31" xfId="1" applyFill="1" applyBorder="1" applyAlignment="1" applyProtection="1">
      <alignment horizontal="center" vertical="center" wrapText="1"/>
    </xf>
    <xf numFmtId="0" fontId="11" fillId="4" borderId="151" xfId="1" applyFill="1" applyBorder="1" applyAlignment="1" applyProtection="1">
      <alignment horizontal="center" vertical="center" wrapText="1"/>
    </xf>
    <xf numFmtId="0" fontId="11" fillId="4" borderId="152" xfId="1" applyFill="1" applyBorder="1" applyAlignment="1" applyProtection="1">
      <alignment horizontal="center" vertical="center" wrapText="1"/>
    </xf>
    <xf numFmtId="0" fontId="11" fillId="4" borderId="31" xfId="1" applyFill="1" applyBorder="1" applyAlignment="1" applyProtection="1">
      <alignment horizontal="center" vertical="center" wrapText="1"/>
    </xf>
    <xf numFmtId="0" fontId="11" fillId="5" borderId="24" xfId="1" applyFill="1" applyBorder="1" applyAlignment="1" applyProtection="1">
      <alignment horizontal="center" vertical="center" shrinkToFit="1"/>
    </xf>
    <xf numFmtId="0" fontId="11" fillId="5" borderId="22" xfId="1" applyFill="1" applyBorder="1" applyAlignment="1" applyProtection="1">
      <alignment horizontal="center" vertical="center" shrinkToFit="1"/>
    </xf>
    <xf numFmtId="0" fontId="81" fillId="0" borderId="0" xfId="1" applyFont="1" applyAlignment="1" applyProtection="1">
      <alignment horizontal="center" vertical="top" wrapText="1"/>
    </xf>
    <xf numFmtId="0" fontId="14" fillId="4" borderId="89" xfId="1" applyFont="1" applyFill="1" applyBorder="1" applyAlignment="1" applyProtection="1">
      <alignment horizontal="center" vertical="center" textRotation="255" shrinkToFit="1"/>
    </xf>
    <xf numFmtId="0" fontId="14" fillId="4" borderId="14" xfId="1" applyFont="1" applyFill="1" applyBorder="1" applyAlignment="1" applyProtection="1">
      <alignment horizontal="center" vertical="center" textRotation="255" shrinkToFit="1"/>
    </xf>
    <xf numFmtId="0" fontId="11" fillId="0" borderId="87" xfId="1" applyBorder="1" applyAlignment="1" applyProtection="1">
      <alignment horizontal="center" vertical="center"/>
    </xf>
    <xf numFmtId="0" fontId="11" fillId="0" borderId="251" xfId="1" applyBorder="1" applyAlignment="1" applyProtection="1">
      <alignment horizontal="center" vertical="center"/>
    </xf>
    <xf numFmtId="0" fontId="16" fillId="0" borderId="87" xfId="1" applyFont="1" applyBorder="1" applyAlignment="1" applyProtection="1">
      <alignment horizontal="center" vertical="center" wrapText="1"/>
    </xf>
    <xf numFmtId="0" fontId="16" fillId="0" borderId="251" xfId="1" applyFont="1" applyBorder="1" applyAlignment="1" applyProtection="1">
      <alignment horizontal="center" vertical="center" wrapText="1"/>
    </xf>
    <xf numFmtId="0" fontId="17" fillId="0" borderId="26" xfId="1" applyFont="1" applyBorder="1" applyAlignment="1" applyProtection="1">
      <alignment horizontal="center" vertical="center"/>
    </xf>
    <xf numFmtId="0" fontId="17" fillId="0" borderId="27" xfId="1" applyFont="1" applyBorder="1" applyAlignment="1" applyProtection="1">
      <alignment horizontal="center" vertical="center"/>
    </xf>
    <xf numFmtId="0" fontId="17" fillId="0" borderId="55" xfId="1" applyFont="1" applyBorder="1" applyAlignment="1" applyProtection="1">
      <alignment horizontal="center" vertical="center"/>
    </xf>
    <xf numFmtId="0" fontId="17" fillId="0" borderId="8" xfId="1" applyFont="1" applyBorder="1" applyAlignment="1" applyProtection="1">
      <alignment horizontal="center" vertical="center"/>
    </xf>
    <xf numFmtId="0" fontId="16" fillId="9" borderId="88" xfId="1" applyFont="1" applyFill="1" applyBorder="1" applyAlignment="1" applyProtection="1">
      <alignment horizontal="center" vertical="center"/>
    </xf>
    <xf numFmtId="0" fontId="16" fillId="9" borderId="149" xfId="1" applyFont="1" applyFill="1" applyBorder="1" applyAlignment="1" applyProtection="1">
      <alignment horizontal="center" vertical="center"/>
    </xf>
    <xf numFmtId="0" fontId="16" fillId="9" borderId="51" xfId="1" applyFont="1" applyFill="1" applyBorder="1" applyAlignment="1" applyProtection="1">
      <alignment horizontal="center" vertical="center"/>
    </xf>
    <xf numFmtId="0" fontId="16" fillId="9" borderId="76" xfId="1" applyFont="1" applyFill="1" applyBorder="1" applyAlignment="1" applyProtection="1">
      <alignment horizontal="center" vertical="center"/>
    </xf>
    <xf numFmtId="0" fontId="14" fillId="4" borderId="88" xfId="1" applyFont="1" applyFill="1" applyBorder="1" applyAlignment="1" applyProtection="1">
      <alignment horizontal="center" vertical="center" textRotation="255" shrinkToFit="1"/>
    </xf>
    <xf numFmtId="0" fontId="14" fillId="4" borderId="149" xfId="1" applyFont="1" applyFill="1" applyBorder="1" applyAlignment="1" applyProtection="1">
      <alignment horizontal="center" vertical="center" textRotation="255" shrinkToFit="1"/>
    </xf>
    <xf numFmtId="0" fontId="48" fillId="0" borderId="0" xfId="0" applyFont="1" applyBorder="1" applyAlignment="1" applyProtection="1">
      <alignment horizontal="left" vertical="center" wrapText="1" shrinkToFit="1"/>
    </xf>
    <xf numFmtId="0" fontId="48" fillId="0" borderId="0" xfId="0" applyFont="1" applyBorder="1" applyAlignment="1" applyProtection="1">
      <alignment horizontal="left" vertical="center" shrinkToFit="1"/>
    </xf>
    <xf numFmtId="0" fontId="14" fillId="0" borderId="99" xfId="1" applyFont="1" applyBorder="1" applyAlignment="1" applyProtection="1">
      <alignment horizontal="center" vertical="center"/>
    </xf>
    <xf numFmtId="0" fontId="14" fillId="6" borderId="99" xfId="1" applyFont="1" applyFill="1" applyBorder="1" applyAlignment="1" applyProtection="1">
      <alignment horizontal="center" vertical="center" textRotation="255" shrinkToFit="1"/>
    </xf>
    <xf numFmtId="0" fontId="14" fillId="4" borderId="90" xfId="1" applyFont="1" applyFill="1" applyBorder="1" applyAlignment="1" applyProtection="1">
      <alignment horizontal="center" vertical="center" textRotation="255" shrinkToFit="1"/>
    </xf>
    <xf numFmtId="0" fontId="14" fillId="4" borderId="150" xfId="1" applyFont="1" applyFill="1" applyBorder="1" applyAlignment="1" applyProtection="1">
      <alignment horizontal="center" vertical="center" textRotation="255" shrinkToFit="1"/>
    </xf>
    <xf numFmtId="0" fontId="14" fillId="5" borderId="88" xfId="1" applyFont="1" applyFill="1" applyBorder="1" applyAlignment="1" applyProtection="1">
      <alignment horizontal="center" vertical="center" textRotation="255" shrinkToFit="1"/>
    </xf>
    <xf numFmtId="0" fontId="14" fillId="5" borderId="149" xfId="1" applyFont="1" applyFill="1" applyBorder="1" applyAlignment="1" applyProtection="1">
      <alignment horizontal="center" vertical="center" textRotation="255" shrinkToFit="1"/>
    </xf>
    <xf numFmtId="0" fontId="14" fillId="5" borderId="51" xfId="1" applyFont="1" applyFill="1" applyBorder="1" applyAlignment="1" applyProtection="1">
      <alignment horizontal="center" vertical="center" textRotation="255" shrinkToFit="1"/>
    </xf>
    <xf numFmtId="0" fontId="14" fillId="5" borderId="76" xfId="1" applyFont="1" applyFill="1" applyBorder="1" applyAlignment="1" applyProtection="1">
      <alignment horizontal="center" vertical="center" textRotation="255" shrinkToFit="1"/>
    </xf>
    <xf numFmtId="0" fontId="16" fillId="9" borderId="24" xfId="1" applyFont="1" applyFill="1" applyBorder="1" applyAlignment="1" applyProtection="1">
      <alignment horizontal="center" vertical="center"/>
    </xf>
    <xf numFmtId="0" fontId="16" fillId="9" borderId="61" xfId="1" applyFont="1" applyFill="1" applyBorder="1" applyAlignment="1" applyProtection="1">
      <alignment horizontal="center" vertical="center"/>
    </xf>
    <xf numFmtId="0" fontId="16" fillId="9" borderId="21" xfId="1" applyFont="1" applyFill="1" applyBorder="1" applyAlignment="1" applyProtection="1">
      <alignment horizontal="center" vertical="center"/>
    </xf>
    <xf numFmtId="0" fontId="16" fillId="6" borderId="99" xfId="1" applyFont="1" applyFill="1" applyBorder="1" applyAlignment="1" applyProtection="1">
      <alignment horizontal="center" vertical="center"/>
    </xf>
    <xf numFmtId="0" fontId="36" fillId="3" borderId="149" xfId="1" applyFont="1" applyFill="1" applyBorder="1" applyAlignment="1" applyProtection="1">
      <alignment horizontal="center" vertical="center" shrinkToFit="1"/>
      <protection locked="0"/>
    </xf>
    <xf numFmtId="0" fontId="36" fillId="3" borderId="14" xfId="1" applyFont="1" applyFill="1" applyBorder="1" applyAlignment="1" applyProtection="1">
      <alignment horizontal="center" vertical="center" shrinkToFit="1"/>
      <protection locked="0"/>
    </xf>
    <xf numFmtId="0" fontId="36" fillId="3" borderId="7" xfId="1" applyFont="1" applyFill="1" applyBorder="1" applyAlignment="1" applyProtection="1">
      <alignment horizontal="center" vertical="center" shrinkToFit="1"/>
      <protection locked="0"/>
    </xf>
    <xf numFmtId="0" fontId="19" fillId="2" borderId="149" xfId="1" applyFont="1" applyFill="1" applyBorder="1" applyAlignment="1" applyProtection="1">
      <alignment horizontal="center" vertical="center" shrinkToFit="1"/>
      <protection locked="0"/>
    </xf>
    <xf numFmtId="0" fontId="19" fillId="2" borderId="14" xfId="1" applyFont="1" applyFill="1" applyBorder="1" applyAlignment="1" applyProtection="1">
      <alignment horizontal="center" vertical="center" shrinkToFit="1"/>
      <protection locked="0"/>
    </xf>
    <xf numFmtId="0" fontId="19" fillId="2" borderId="150" xfId="1" applyFont="1" applyFill="1" applyBorder="1" applyAlignment="1" applyProtection="1">
      <alignment horizontal="center" vertical="center" shrinkToFit="1"/>
      <protection locked="0"/>
    </xf>
    <xf numFmtId="0" fontId="14" fillId="6" borderId="99" xfId="1" applyFont="1" applyFill="1" applyBorder="1" applyAlignment="1" applyProtection="1">
      <alignment horizontal="center" vertical="center" shrinkToFit="1"/>
    </xf>
    <xf numFmtId="0" fontId="16" fillId="9" borderId="62" xfId="1" applyFont="1" applyFill="1" applyBorder="1" applyAlignment="1" applyProtection="1">
      <alignment horizontal="center" vertical="center"/>
    </xf>
    <xf numFmtId="0" fontId="16" fillId="0" borderId="26" xfId="1" applyFont="1" applyBorder="1" applyAlignment="1" applyProtection="1">
      <alignment horizontal="center" vertical="center" wrapText="1"/>
    </xf>
    <xf numFmtId="0" fontId="16" fillId="0" borderId="27" xfId="1" applyFont="1" applyBorder="1" applyAlignment="1" applyProtection="1">
      <alignment horizontal="center" vertical="center" wrapText="1"/>
    </xf>
    <xf numFmtId="0" fontId="16" fillId="0" borderId="51" xfId="1" applyFont="1" applyBorder="1" applyAlignment="1" applyProtection="1">
      <alignment horizontal="center" vertical="center" wrapText="1"/>
    </xf>
    <xf numFmtId="0" fontId="16" fillId="0" borderId="55" xfId="1" applyFont="1" applyBorder="1" applyAlignment="1" applyProtection="1">
      <alignment horizontal="center" vertical="center" wrapText="1"/>
    </xf>
    <xf numFmtId="0" fontId="16" fillId="0" borderId="8" xfId="1" applyFont="1" applyBorder="1" applyAlignment="1" applyProtection="1">
      <alignment horizontal="center" vertical="center" wrapText="1"/>
    </xf>
    <xf numFmtId="0" fontId="16" fillId="0" borderId="76" xfId="1" applyFont="1" applyBorder="1" applyAlignment="1" applyProtection="1">
      <alignment horizontal="center" vertical="center" wrapText="1"/>
    </xf>
    <xf numFmtId="0" fontId="36" fillId="3" borderId="18" xfId="1" applyFont="1" applyFill="1" applyBorder="1" applyAlignment="1" applyProtection="1">
      <alignment horizontal="center" vertical="center" shrinkToFit="1"/>
      <protection locked="0"/>
    </xf>
    <xf numFmtId="0" fontId="36" fillId="3" borderId="1" xfId="1" applyFont="1" applyFill="1" applyBorder="1" applyAlignment="1" applyProtection="1">
      <alignment horizontal="center" vertical="center" shrinkToFit="1"/>
      <protection locked="0"/>
    </xf>
    <xf numFmtId="0" fontId="36" fillId="3" borderId="10" xfId="1" applyFont="1" applyFill="1" applyBorder="1" applyAlignment="1" applyProtection="1">
      <alignment horizontal="center" vertical="center" shrinkToFit="1"/>
      <protection locked="0"/>
    </xf>
    <xf numFmtId="0" fontId="19" fillId="2" borderId="18" xfId="1" applyFont="1" applyFill="1" applyBorder="1" applyAlignment="1" applyProtection="1">
      <alignment horizontal="center" vertical="center" shrinkToFit="1"/>
      <protection locked="0"/>
    </xf>
    <xf numFmtId="0" fontId="19" fillId="2" borderId="1" xfId="1" applyFont="1" applyFill="1" applyBorder="1" applyAlignment="1" applyProtection="1">
      <alignment horizontal="center" vertical="center" shrinkToFit="1"/>
      <protection locked="0"/>
    </xf>
    <xf numFmtId="0" fontId="19" fillId="2" borderId="19" xfId="1" applyFont="1" applyFill="1" applyBorder="1" applyAlignment="1" applyProtection="1">
      <alignment horizontal="center" vertical="center" shrinkToFit="1"/>
      <protection locked="0"/>
    </xf>
    <xf numFmtId="0" fontId="36" fillId="3" borderId="98" xfId="1" applyFont="1" applyFill="1" applyBorder="1" applyAlignment="1" applyProtection="1">
      <alignment horizontal="center" vertical="center" shrinkToFit="1"/>
      <protection locked="0"/>
    </xf>
    <xf numFmtId="0" fontId="36" fillId="3" borderId="63" xfId="1" applyFont="1" applyFill="1" applyBorder="1" applyAlignment="1" applyProtection="1">
      <alignment horizontal="center" vertical="center" shrinkToFit="1"/>
      <protection locked="0"/>
    </xf>
    <xf numFmtId="0" fontId="36" fillId="3" borderId="64" xfId="1" applyFont="1" applyFill="1" applyBorder="1" applyAlignment="1" applyProtection="1">
      <alignment horizontal="center" vertical="center" shrinkToFit="1"/>
      <protection locked="0"/>
    </xf>
    <xf numFmtId="0" fontId="19" fillId="2" borderId="98" xfId="1" applyFont="1" applyFill="1" applyBorder="1" applyAlignment="1" applyProtection="1">
      <alignment horizontal="center" vertical="center" shrinkToFit="1"/>
      <protection locked="0"/>
    </xf>
    <xf numFmtId="0" fontId="19" fillId="2" borderId="63" xfId="1" applyFont="1" applyFill="1" applyBorder="1" applyAlignment="1" applyProtection="1">
      <alignment horizontal="center" vertical="center" shrinkToFit="1"/>
      <protection locked="0"/>
    </xf>
    <xf numFmtId="0" fontId="19" fillId="2" borderId="96" xfId="1" applyFont="1" applyFill="1" applyBorder="1" applyAlignment="1" applyProtection="1">
      <alignment horizontal="center" vertical="center" shrinkToFit="1"/>
      <protection locked="0"/>
    </xf>
    <xf numFmtId="0" fontId="20" fillId="0" borderId="28" xfId="1" applyFont="1" applyBorder="1" applyAlignment="1" applyProtection="1">
      <alignment horizontal="center" vertical="center"/>
    </xf>
    <xf numFmtId="0" fontId="20" fillId="0" borderId="0" xfId="1" applyFont="1" applyAlignment="1" applyProtection="1">
      <alignment horizontal="center" vertical="center"/>
    </xf>
    <xf numFmtId="0" fontId="20" fillId="0" borderId="52" xfId="1" applyFont="1" applyBorder="1" applyAlignment="1" applyProtection="1">
      <alignment horizontal="center" vertical="center"/>
    </xf>
    <xf numFmtId="0" fontId="20" fillId="0" borderId="65" xfId="1" applyFont="1" applyBorder="1" applyAlignment="1" applyProtection="1">
      <alignment horizontal="center" vertical="center"/>
    </xf>
    <xf numFmtId="0" fontId="20" fillId="0" borderId="66" xfId="1" applyFont="1" applyBorder="1" applyAlignment="1" applyProtection="1">
      <alignment horizontal="center" vertical="center"/>
    </xf>
    <xf numFmtId="0" fontId="20" fillId="0" borderId="67" xfId="1" applyFont="1" applyBorder="1" applyAlignment="1" applyProtection="1">
      <alignment horizontal="center" vertical="center"/>
    </xf>
    <xf numFmtId="0" fontId="14" fillId="0" borderId="145" xfId="1" applyFont="1" applyBorder="1" applyAlignment="1" applyProtection="1">
      <alignment horizontal="center" vertical="center"/>
    </xf>
    <xf numFmtId="0" fontId="14" fillId="0" borderId="146" xfId="1" applyFont="1" applyBorder="1" applyAlignment="1" applyProtection="1">
      <alignment horizontal="center" vertical="center"/>
    </xf>
    <xf numFmtId="0" fontId="21" fillId="0" borderId="145" xfId="1" applyFont="1" applyBorder="1" applyAlignment="1" applyProtection="1">
      <alignment horizontal="center" vertical="center" shrinkToFit="1"/>
    </xf>
    <xf numFmtId="0" fontId="21" fillId="0" borderId="126" xfId="1" applyFont="1" applyBorder="1" applyAlignment="1" applyProtection="1">
      <alignment horizontal="center" vertical="center" shrinkToFit="1"/>
    </xf>
    <xf numFmtId="0" fontId="21" fillId="0" borderId="125" xfId="1" applyFont="1" applyBorder="1" applyAlignment="1" applyProtection="1">
      <alignment horizontal="center" vertical="center" shrinkToFit="1"/>
    </xf>
    <xf numFmtId="0" fontId="21" fillId="0" borderId="124" xfId="1" applyFont="1" applyBorder="1" applyAlignment="1" applyProtection="1">
      <alignment horizontal="center" vertical="center" shrinkToFit="1"/>
    </xf>
    <xf numFmtId="0" fontId="21" fillId="0" borderId="146" xfId="1" applyFont="1" applyBorder="1" applyAlignment="1" applyProtection="1">
      <alignment horizontal="center" vertical="center" shrinkToFit="1"/>
    </xf>
    <xf numFmtId="0" fontId="21" fillId="0" borderId="136" xfId="1" applyFont="1" applyBorder="1" applyAlignment="1" applyProtection="1">
      <alignment horizontal="center" vertical="center" shrinkToFit="1"/>
    </xf>
    <xf numFmtId="0" fontId="21" fillId="0" borderId="131" xfId="1" applyFont="1" applyBorder="1" applyAlignment="1" applyProtection="1">
      <alignment horizontal="center" vertical="center" shrinkToFit="1"/>
    </xf>
    <xf numFmtId="0" fontId="19" fillId="0" borderId="26" xfId="1" applyFont="1" applyBorder="1" applyAlignment="1" applyProtection="1">
      <alignment horizontal="center" vertical="center"/>
    </xf>
    <xf numFmtId="0" fontId="19" fillId="0" borderId="27" xfId="1" applyFont="1" applyBorder="1" applyAlignment="1" applyProtection="1">
      <alignment horizontal="center" vertical="center"/>
    </xf>
    <xf numFmtId="0" fontId="19" fillId="0" borderId="51" xfId="1" applyFont="1" applyBorder="1" applyAlignment="1" applyProtection="1">
      <alignment horizontal="center" vertical="center"/>
    </xf>
    <xf numFmtId="0" fontId="19" fillId="0" borderId="65" xfId="1" applyFont="1" applyBorder="1" applyAlignment="1" applyProtection="1">
      <alignment horizontal="center" vertical="center"/>
    </xf>
    <xf numFmtId="0" fontId="19" fillId="0" borderId="66" xfId="1" applyFont="1" applyBorder="1" applyAlignment="1" applyProtection="1">
      <alignment horizontal="center" vertical="center"/>
    </xf>
    <xf numFmtId="0" fontId="19" fillId="0" borderId="67" xfId="1" applyFont="1" applyBorder="1" applyAlignment="1" applyProtection="1">
      <alignment horizontal="center" vertical="center"/>
    </xf>
    <xf numFmtId="0" fontId="19" fillId="0" borderId="0" xfId="1" applyFont="1" applyAlignment="1" applyProtection="1">
      <alignment horizontal="center" vertical="center" shrinkToFit="1"/>
    </xf>
    <xf numFmtId="0" fontId="19" fillId="0" borderId="28" xfId="1" applyFont="1" applyBorder="1" applyAlignment="1" applyProtection="1">
      <alignment horizontal="center" vertical="center"/>
    </xf>
    <xf numFmtId="0" fontId="19" fillId="0" borderId="0" xfId="1" applyFont="1" applyAlignment="1" applyProtection="1">
      <alignment horizontal="center" vertical="center"/>
    </xf>
    <xf numFmtId="0" fontId="19" fillId="0" borderId="52" xfId="1" applyFont="1" applyBorder="1" applyAlignment="1" applyProtection="1">
      <alignment horizontal="center" vertical="center"/>
    </xf>
    <xf numFmtId="0" fontId="20" fillId="0" borderId="26" xfId="1" applyFont="1" applyBorder="1" applyAlignment="1" applyProtection="1">
      <alignment horizontal="center" vertical="center"/>
    </xf>
    <xf numFmtId="0" fontId="20" fillId="0" borderId="27" xfId="1" applyFont="1" applyBorder="1" applyAlignment="1" applyProtection="1">
      <alignment horizontal="center" vertical="center"/>
    </xf>
    <xf numFmtId="0" fontId="20" fillId="0" borderId="51" xfId="1" applyFont="1" applyBorder="1" applyAlignment="1" applyProtection="1">
      <alignment horizontal="center" vertical="center"/>
    </xf>
    <xf numFmtId="0" fontId="14" fillId="0" borderId="137" xfId="1" applyFont="1" applyBorder="1" applyAlignment="1" applyProtection="1">
      <alignment horizontal="center" vertical="center"/>
    </xf>
    <xf numFmtId="0" fontId="14" fillId="0" borderId="86" xfId="1" applyFont="1" applyBorder="1" applyAlignment="1" applyProtection="1">
      <alignment horizontal="center" vertical="center"/>
    </xf>
    <xf numFmtId="0" fontId="21" fillId="0" borderId="137" xfId="1" applyFont="1" applyBorder="1" applyAlignment="1" applyProtection="1">
      <alignment horizontal="center" vertical="center" shrinkToFit="1"/>
    </xf>
    <xf numFmtId="0" fontId="21" fillId="0" borderId="141" xfId="1" applyFont="1" applyBorder="1" applyAlignment="1" applyProtection="1">
      <alignment horizontal="center" vertical="center" shrinkToFit="1"/>
    </xf>
    <xf numFmtId="0" fontId="21" fillId="0" borderId="86" xfId="1" applyFont="1" applyBorder="1" applyAlignment="1" applyProtection="1">
      <alignment horizontal="center" vertical="center" shrinkToFit="1"/>
    </xf>
    <xf numFmtId="0" fontId="21" fillId="0" borderId="142" xfId="1" applyFont="1" applyBorder="1" applyAlignment="1" applyProtection="1">
      <alignment horizontal="center" vertical="center" shrinkToFit="1"/>
    </xf>
    <xf numFmtId="0" fontId="21" fillId="0" borderId="143" xfId="1" applyFont="1" applyBorder="1" applyAlignment="1" applyProtection="1">
      <alignment horizontal="center" vertical="center" shrinkToFit="1"/>
    </xf>
    <xf numFmtId="0" fontId="14" fillId="0" borderId="143" xfId="1" applyFont="1" applyBorder="1" applyAlignment="1" applyProtection="1">
      <alignment horizontal="center" vertical="center"/>
    </xf>
    <xf numFmtId="0" fontId="14" fillId="0" borderId="130" xfId="1" applyFont="1" applyBorder="1" applyAlignment="1" applyProtection="1">
      <alignment horizontal="center" vertical="center"/>
    </xf>
    <xf numFmtId="0" fontId="14" fillId="0" borderId="131" xfId="1" applyFont="1" applyBorder="1" applyAlignment="1" applyProtection="1">
      <alignment horizontal="center" vertical="center"/>
    </xf>
    <xf numFmtId="0" fontId="21" fillId="0" borderId="165" xfId="1" applyFont="1" applyBorder="1" applyAlignment="1" applyProtection="1">
      <alignment horizontal="center" vertical="center" shrinkToFit="1"/>
    </xf>
    <xf numFmtId="0" fontId="21" fillId="0" borderId="166" xfId="1" applyFont="1" applyBorder="1" applyAlignment="1" applyProtection="1">
      <alignment horizontal="center" vertical="center" shrinkToFit="1"/>
    </xf>
    <xf numFmtId="0" fontId="21" fillId="0" borderId="167" xfId="1" applyFont="1" applyBorder="1" applyAlignment="1" applyProtection="1">
      <alignment horizontal="center" vertical="center" shrinkToFit="1"/>
    </xf>
    <xf numFmtId="0" fontId="21" fillId="0" borderId="168" xfId="1" applyFont="1" applyBorder="1" applyAlignment="1" applyProtection="1">
      <alignment horizontal="center" vertical="center" shrinkToFit="1"/>
    </xf>
    <xf numFmtId="0" fontId="21" fillId="0" borderId="169" xfId="1" applyFont="1" applyBorder="1" applyAlignment="1" applyProtection="1">
      <alignment horizontal="center" vertical="center" shrinkToFit="1"/>
    </xf>
    <xf numFmtId="0" fontId="21" fillId="0" borderId="170" xfId="1" applyFont="1" applyBorder="1" applyAlignment="1" applyProtection="1">
      <alignment horizontal="center" vertical="center" shrinkToFit="1"/>
    </xf>
    <xf numFmtId="0" fontId="21" fillId="0" borderId="130" xfId="1" applyFont="1" applyBorder="1" applyAlignment="1" applyProtection="1">
      <alignment horizontal="center" vertical="center" shrinkToFit="1"/>
    </xf>
    <xf numFmtId="0" fontId="21" fillId="0" borderId="135" xfId="1" applyFont="1" applyBorder="1" applyAlignment="1" applyProtection="1">
      <alignment horizontal="center" vertical="center" shrinkToFit="1"/>
    </xf>
    <xf numFmtId="0" fontId="21" fillId="0" borderId="69" xfId="1" applyFont="1" applyBorder="1" applyAlignment="1" applyProtection="1">
      <alignment horizontal="center" vertical="center" shrinkToFit="1"/>
    </xf>
    <xf numFmtId="0" fontId="14" fillId="0" borderId="99" xfId="1" applyFont="1" applyBorder="1" applyAlignment="1">
      <alignment horizontal="center" vertical="center"/>
    </xf>
    <xf numFmtId="0" fontId="14" fillId="0" borderId="137" xfId="1" applyFont="1" applyBorder="1" applyAlignment="1">
      <alignment horizontal="center" vertical="center"/>
    </xf>
    <xf numFmtId="0" fontId="14" fillId="0" borderId="143" xfId="1" applyFont="1" applyBorder="1" applyAlignment="1">
      <alignment horizontal="center" vertical="center"/>
    </xf>
    <xf numFmtId="0" fontId="21" fillId="0" borderId="137" xfId="1" applyFont="1" applyBorder="1" applyAlignment="1">
      <alignment horizontal="center" vertical="center" shrinkToFit="1"/>
    </xf>
    <xf numFmtId="0" fontId="21" fillId="0" borderId="141" xfId="1" applyFont="1" applyBorder="1" applyAlignment="1">
      <alignment horizontal="center" vertical="center" shrinkToFit="1"/>
    </xf>
    <xf numFmtId="0" fontId="21" fillId="0" borderId="86" xfId="1" applyFont="1" applyBorder="1" applyAlignment="1">
      <alignment horizontal="center" vertical="center" shrinkToFit="1"/>
    </xf>
    <xf numFmtId="0" fontId="21" fillId="0" borderId="142" xfId="1" applyFont="1" applyBorder="1" applyAlignment="1">
      <alignment horizontal="center" vertical="center" shrinkToFit="1"/>
    </xf>
    <xf numFmtId="0" fontId="21" fillId="0" borderId="143" xfId="1" applyFont="1" applyBorder="1" applyAlignment="1">
      <alignment horizontal="center" vertical="center" shrinkToFit="1"/>
    </xf>
    <xf numFmtId="0" fontId="20" fillId="0" borderId="26" xfId="1" applyFont="1" applyBorder="1" applyAlignment="1">
      <alignment horizontal="center" vertical="center"/>
    </xf>
    <xf numFmtId="0" fontId="20" fillId="0" borderId="27" xfId="1" applyFont="1" applyBorder="1" applyAlignment="1">
      <alignment horizontal="center" vertical="center"/>
    </xf>
    <xf numFmtId="0" fontId="20" fillId="0" borderId="51" xfId="1" applyFont="1" applyBorder="1" applyAlignment="1">
      <alignment horizontal="center" vertical="center"/>
    </xf>
    <xf numFmtId="0" fontId="20" fillId="0" borderId="65" xfId="1" applyFont="1" applyBorder="1" applyAlignment="1">
      <alignment horizontal="center" vertical="center"/>
    </xf>
    <xf numFmtId="0" fontId="20" fillId="0" borderId="66" xfId="1" applyFont="1" applyBorder="1" applyAlignment="1">
      <alignment horizontal="center" vertical="center"/>
    </xf>
    <xf numFmtId="0" fontId="20" fillId="0" borderId="67" xfId="1" applyFont="1" applyBorder="1" applyAlignment="1">
      <alignment horizontal="center" vertical="center"/>
    </xf>
    <xf numFmtId="0" fontId="14" fillId="0" borderId="130" xfId="1" applyFont="1" applyBorder="1" applyAlignment="1">
      <alignment horizontal="center" vertical="center"/>
    </xf>
    <xf numFmtId="0" fontId="14" fillId="0" borderId="131" xfId="1" applyFont="1" applyBorder="1" applyAlignment="1">
      <alignment horizontal="center" vertical="center"/>
    </xf>
    <xf numFmtId="0" fontId="21" fillId="0" borderId="165" xfId="1" applyFont="1" applyBorder="1" applyAlignment="1">
      <alignment horizontal="center" vertical="center" shrinkToFit="1"/>
    </xf>
    <xf numFmtId="0" fontId="21" fillId="0" borderId="166" xfId="1" applyFont="1" applyBorder="1" applyAlignment="1">
      <alignment horizontal="center" vertical="center" shrinkToFit="1"/>
    </xf>
    <xf numFmtId="0" fontId="21" fillId="0" borderId="167" xfId="1" applyFont="1" applyBorder="1" applyAlignment="1">
      <alignment horizontal="center" vertical="center" shrinkToFit="1"/>
    </xf>
    <xf numFmtId="0" fontId="21" fillId="0" borderId="168" xfId="1" applyFont="1" applyBorder="1" applyAlignment="1">
      <alignment horizontal="center" vertical="center" shrinkToFit="1"/>
    </xf>
    <xf numFmtId="0" fontId="21" fillId="0" borderId="169" xfId="1" applyFont="1" applyBorder="1" applyAlignment="1">
      <alignment horizontal="center" vertical="center" shrinkToFit="1"/>
    </xf>
    <xf numFmtId="0" fontId="21" fillId="0" borderId="170" xfId="1" applyFont="1" applyBorder="1" applyAlignment="1">
      <alignment horizontal="center" vertical="center" shrinkToFit="1"/>
    </xf>
    <xf numFmtId="0" fontId="21" fillId="0" borderId="130" xfId="1" applyFont="1" applyBorder="1" applyAlignment="1">
      <alignment horizontal="center" vertical="center" shrinkToFit="1"/>
    </xf>
    <xf numFmtId="0" fontId="21" fillId="0" borderId="135" xfId="1" applyFont="1" applyBorder="1" applyAlignment="1">
      <alignment horizontal="center" vertical="center" shrinkToFit="1"/>
    </xf>
    <xf numFmtId="0" fontId="21" fillId="0" borderId="69" xfId="1" applyFont="1" applyBorder="1" applyAlignment="1">
      <alignment horizontal="center" vertical="center" shrinkToFit="1"/>
    </xf>
    <xf numFmtId="0" fontId="21" fillId="0" borderId="136" xfId="1" applyFont="1" applyBorder="1" applyAlignment="1">
      <alignment horizontal="center" vertical="center" shrinkToFit="1"/>
    </xf>
    <xf numFmtId="0" fontId="19" fillId="0" borderId="28" xfId="1" applyFont="1" applyBorder="1" applyAlignment="1">
      <alignment horizontal="center" vertical="center"/>
    </xf>
    <xf numFmtId="0" fontId="19" fillId="0" borderId="0" xfId="1" applyFont="1" applyAlignment="1">
      <alignment horizontal="center" vertical="center"/>
    </xf>
    <xf numFmtId="0" fontId="19" fillId="0" borderId="52" xfId="1" applyFont="1" applyBorder="1" applyAlignment="1">
      <alignment horizontal="center" vertical="center"/>
    </xf>
    <xf numFmtId="0" fontId="19" fillId="0" borderId="65" xfId="1" applyFont="1" applyBorder="1" applyAlignment="1">
      <alignment horizontal="center" vertical="center"/>
    </xf>
    <xf numFmtId="0" fontId="19" fillId="0" borderId="66" xfId="1" applyFont="1" applyBorder="1" applyAlignment="1">
      <alignment horizontal="center" vertical="center"/>
    </xf>
    <xf numFmtId="0" fontId="19" fillId="0" borderId="67" xfId="1" applyFont="1" applyBorder="1" applyAlignment="1">
      <alignment horizontal="center" vertical="center"/>
    </xf>
    <xf numFmtId="0" fontId="19" fillId="0" borderId="0" xfId="1" applyFont="1" applyAlignment="1">
      <alignment horizontal="center" vertical="center" shrinkToFit="1"/>
    </xf>
    <xf numFmtId="0" fontId="14" fillId="0" borderId="86" xfId="1" applyFont="1" applyBorder="1" applyAlignment="1">
      <alignment horizontal="center" vertical="center"/>
    </xf>
    <xf numFmtId="0" fontId="20" fillId="0" borderId="28" xfId="1" applyFont="1" applyBorder="1" applyAlignment="1">
      <alignment horizontal="center" vertical="center"/>
    </xf>
    <xf numFmtId="0" fontId="20" fillId="0" borderId="0" xfId="1" applyFont="1" applyAlignment="1">
      <alignment horizontal="center" vertical="center"/>
    </xf>
    <xf numFmtId="0" fontId="20" fillId="0" borderId="52" xfId="1" applyFont="1" applyBorder="1" applyAlignment="1">
      <alignment horizontal="center" vertical="center"/>
    </xf>
    <xf numFmtId="0" fontId="14" fillId="0" borderId="145" xfId="1" applyFont="1" applyBorder="1" applyAlignment="1">
      <alignment horizontal="center" vertical="center"/>
    </xf>
    <xf numFmtId="0" fontId="14" fillId="0" borderId="146" xfId="1" applyFont="1" applyBorder="1" applyAlignment="1">
      <alignment horizontal="center" vertical="center"/>
    </xf>
    <xf numFmtId="0" fontId="21" fillId="0" borderId="145" xfId="1" applyFont="1" applyBorder="1" applyAlignment="1">
      <alignment horizontal="center" vertical="center" shrinkToFit="1"/>
    </xf>
    <xf numFmtId="0" fontId="21" fillId="0" borderId="126" xfId="1" applyFont="1" applyBorder="1" applyAlignment="1">
      <alignment horizontal="center" vertical="center" shrinkToFit="1"/>
    </xf>
    <xf numFmtId="0" fontId="21" fillId="0" borderId="125" xfId="1" applyFont="1" applyBorder="1" applyAlignment="1">
      <alignment horizontal="center" vertical="center" shrinkToFit="1"/>
    </xf>
    <xf numFmtId="0" fontId="21" fillId="0" borderId="124" xfId="1" applyFont="1" applyBorder="1" applyAlignment="1">
      <alignment horizontal="center" vertical="center" shrinkToFit="1"/>
    </xf>
    <xf numFmtId="0" fontId="21" fillId="0" borderId="146" xfId="1" applyFont="1" applyBorder="1" applyAlignment="1">
      <alignment horizontal="center" vertical="center" shrinkToFit="1"/>
    </xf>
    <xf numFmtId="0" fontId="21" fillId="0" borderId="131" xfId="1" applyFont="1" applyBorder="1" applyAlignment="1">
      <alignment horizontal="center" vertical="center" shrinkToFit="1"/>
    </xf>
    <xf numFmtId="0" fontId="19" fillId="0" borderId="26" xfId="1" applyFont="1" applyBorder="1" applyAlignment="1">
      <alignment horizontal="center" vertical="center"/>
    </xf>
    <xf numFmtId="0" fontId="19" fillId="0" borderId="27" xfId="1" applyFont="1" applyBorder="1" applyAlignment="1">
      <alignment horizontal="center" vertical="center"/>
    </xf>
    <xf numFmtId="0" fontId="19" fillId="0" borderId="51" xfId="1" applyFont="1" applyBorder="1" applyAlignment="1">
      <alignment horizontal="center" vertical="center"/>
    </xf>
    <xf numFmtId="0" fontId="16" fillId="6" borderId="99" xfId="1" applyFont="1" applyFill="1" applyBorder="1" applyAlignment="1">
      <alignment horizontal="center" vertical="center"/>
    </xf>
    <xf numFmtId="0" fontId="14" fillId="6" borderId="99" xfId="1" applyFont="1" applyFill="1" applyBorder="1" applyAlignment="1">
      <alignment horizontal="center" vertical="center" textRotation="255" shrinkToFit="1"/>
    </xf>
    <xf numFmtId="0" fontId="14" fillId="6" borderId="99" xfId="1" applyFont="1" applyFill="1" applyBorder="1" applyAlignment="1">
      <alignment horizontal="center" vertical="center" shrinkToFit="1"/>
    </xf>
    <xf numFmtId="0" fontId="16" fillId="9" borderId="21" xfId="1" applyFont="1" applyFill="1" applyBorder="1" applyAlignment="1">
      <alignment horizontal="center" vertical="center"/>
    </xf>
    <xf numFmtId="0" fontId="16" fillId="9" borderId="61" xfId="1" applyFont="1" applyFill="1" applyBorder="1" applyAlignment="1">
      <alignment horizontal="center" vertical="center"/>
    </xf>
    <xf numFmtId="0" fontId="16" fillId="9" borderId="62" xfId="1" applyFont="1" applyFill="1" applyBorder="1" applyAlignment="1">
      <alignment horizontal="center" vertical="center"/>
    </xf>
    <xf numFmtId="0" fontId="16" fillId="0" borderId="26" xfId="1" applyFont="1" applyBorder="1" applyAlignment="1">
      <alignment horizontal="center" vertical="center" wrapText="1"/>
    </xf>
    <xf numFmtId="0" fontId="16" fillId="0" borderId="27" xfId="1" applyFont="1" applyBorder="1" applyAlignment="1">
      <alignment horizontal="center" vertical="center" wrapText="1"/>
    </xf>
    <xf numFmtId="0" fontId="16" fillId="0" borderId="51" xfId="1" applyFont="1" applyBorder="1" applyAlignment="1">
      <alignment horizontal="center" vertical="center" wrapText="1"/>
    </xf>
    <xf numFmtId="0" fontId="16" fillId="0" borderId="55" xfId="1" applyFont="1" applyBorder="1" applyAlignment="1">
      <alignment horizontal="center" vertical="center" wrapText="1"/>
    </xf>
    <xf numFmtId="0" fontId="16" fillId="0" borderId="8" xfId="1" applyFont="1" applyBorder="1" applyAlignment="1">
      <alignment horizontal="center" vertical="center" wrapText="1"/>
    </xf>
    <xf numFmtId="0" fontId="16" fillId="0" borderId="76" xfId="1" applyFont="1" applyBorder="1" applyAlignment="1">
      <alignment horizontal="center" vertical="center" wrapText="1"/>
    </xf>
    <xf numFmtId="0" fontId="48" fillId="0" borderId="0" xfId="0" applyFont="1" applyBorder="1" applyAlignment="1">
      <alignment horizontal="left" vertical="center" wrapText="1" shrinkToFit="1"/>
    </xf>
    <xf numFmtId="0" fontId="48" fillId="0" borderId="0" xfId="0" applyFont="1" applyBorder="1" applyAlignment="1">
      <alignment horizontal="left" vertical="center" shrinkToFit="1"/>
    </xf>
    <xf numFmtId="0" fontId="14" fillId="4" borderId="89" xfId="1" applyFont="1" applyFill="1" applyBorder="1" applyAlignment="1">
      <alignment horizontal="center" vertical="center" textRotation="255" shrinkToFit="1"/>
    </xf>
    <xf numFmtId="0" fontId="14" fillId="4" borderId="14" xfId="1" applyFont="1" applyFill="1" applyBorder="1" applyAlignment="1">
      <alignment horizontal="center" vertical="center" textRotation="255" shrinkToFit="1"/>
    </xf>
    <xf numFmtId="0" fontId="14" fillId="4" borderId="90" xfId="1" applyFont="1" applyFill="1" applyBorder="1" applyAlignment="1">
      <alignment horizontal="center" vertical="center" textRotation="255" shrinkToFit="1"/>
    </xf>
    <xf numFmtId="0" fontId="14" fillId="4" borderId="150" xfId="1" applyFont="1" applyFill="1" applyBorder="1" applyAlignment="1">
      <alignment horizontal="center" vertical="center" textRotation="255" shrinkToFit="1"/>
    </xf>
    <xf numFmtId="0" fontId="14" fillId="5" borderId="88" xfId="1" applyFont="1" applyFill="1" applyBorder="1" applyAlignment="1">
      <alignment horizontal="center" vertical="center" textRotation="255" shrinkToFit="1"/>
    </xf>
    <xf numFmtId="0" fontId="14" fillId="5" borderId="149" xfId="1" applyFont="1" applyFill="1" applyBorder="1" applyAlignment="1">
      <alignment horizontal="center" vertical="center" textRotation="255" shrinkToFit="1"/>
    </xf>
    <xf numFmtId="0" fontId="14" fillId="5" borderId="51" xfId="1" applyFont="1" applyFill="1" applyBorder="1" applyAlignment="1">
      <alignment horizontal="center" vertical="center" textRotation="255" shrinkToFit="1"/>
    </xf>
    <xf numFmtId="0" fontId="14" fillId="5" borderId="76" xfId="1" applyFont="1" applyFill="1" applyBorder="1" applyAlignment="1">
      <alignment horizontal="center" vertical="center" textRotation="255" shrinkToFit="1"/>
    </xf>
    <xf numFmtId="0" fontId="16" fillId="9" borderId="24" xfId="1" applyFont="1" applyFill="1" applyBorder="1" applyAlignment="1">
      <alignment horizontal="center" vertical="center"/>
    </xf>
    <xf numFmtId="0" fontId="11" fillId="0" borderId="87" xfId="1" applyBorder="1" applyAlignment="1">
      <alignment horizontal="center" vertical="center"/>
    </xf>
    <xf numFmtId="0" fontId="11" fillId="0" borderId="251" xfId="1" applyBorder="1" applyAlignment="1">
      <alignment horizontal="center" vertical="center"/>
    </xf>
    <xf numFmtId="0" fontId="16" fillId="0" borderId="87" xfId="1" applyFont="1" applyBorder="1" applyAlignment="1">
      <alignment horizontal="center" vertical="center" wrapText="1"/>
    </xf>
    <xf numFmtId="0" fontId="16" fillId="0" borderId="251" xfId="1" applyFont="1" applyBorder="1" applyAlignment="1">
      <alignment horizontal="center" vertical="center" wrapText="1"/>
    </xf>
    <xf numFmtId="0" fontId="17" fillId="0" borderId="26" xfId="1" applyFont="1" applyBorder="1" applyAlignment="1">
      <alignment horizontal="center" vertical="center"/>
    </xf>
    <xf numFmtId="0" fontId="17" fillId="0" borderId="27" xfId="1" applyFont="1" applyBorder="1" applyAlignment="1">
      <alignment horizontal="center" vertical="center"/>
    </xf>
    <xf numFmtId="0" fontId="17" fillId="0" borderId="55" xfId="1" applyFont="1" applyBorder="1" applyAlignment="1">
      <alignment horizontal="center" vertical="center"/>
    </xf>
    <xf numFmtId="0" fontId="17" fillId="0" borderId="8" xfId="1" applyFont="1" applyBorder="1" applyAlignment="1">
      <alignment horizontal="center" vertical="center"/>
    </xf>
    <xf numFmtId="0" fontId="16" fillId="9" borderId="88" xfId="1" applyFont="1" applyFill="1" applyBorder="1" applyAlignment="1">
      <alignment horizontal="center" vertical="center"/>
    </xf>
    <xf numFmtId="0" fontId="16" fillId="9" borderId="149" xfId="1" applyFont="1" applyFill="1" applyBorder="1" applyAlignment="1">
      <alignment horizontal="center" vertical="center"/>
    </xf>
    <xf numFmtId="0" fontId="16" fillId="9" borderId="51" xfId="1" applyFont="1" applyFill="1" applyBorder="1" applyAlignment="1">
      <alignment horizontal="center" vertical="center"/>
    </xf>
    <xf numFmtId="0" fontId="16" fillId="9" borderId="76" xfId="1" applyFont="1" applyFill="1" applyBorder="1" applyAlignment="1">
      <alignment horizontal="center" vertical="center"/>
    </xf>
    <xf numFmtId="0" fontId="14" fillId="4" borderId="88" xfId="1" applyFont="1" applyFill="1" applyBorder="1" applyAlignment="1">
      <alignment horizontal="center" vertical="center" textRotation="255" shrinkToFit="1"/>
    </xf>
    <xf numFmtId="0" fontId="14" fillId="4" borderId="149" xfId="1" applyFont="1" applyFill="1" applyBorder="1" applyAlignment="1">
      <alignment horizontal="center" vertical="center" textRotation="255" shrinkToFit="1"/>
    </xf>
    <xf numFmtId="0" fontId="81" fillId="0" borderId="0" xfId="1" applyFont="1" applyAlignment="1">
      <alignment horizontal="center" vertical="top" wrapText="1"/>
    </xf>
    <xf numFmtId="0" fontId="15" fillId="9" borderId="144" xfId="1" applyFont="1" applyFill="1" applyBorder="1" applyAlignment="1">
      <alignment horizontal="center" vertical="center" shrinkToFit="1"/>
    </xf>
    <xf numFmtId="0" fontId="15" fillId="9" borderId="66" xfId="1" applyFont="1" applyFill="1" applyBorder="1" applyAlignment="1">
      <alignment horizontal="center" vertical="center" shrinkToFit="1"/>
    </xf>
    <xf numFmtId="0" fontId="15" fillId="4" borderId="144" xfId="1" applyFont="1" applyFill="1" applyBorder="1" applyAlignment="1">
      <alignment horizontal="center" vertical="center" shrinkToFit="1"/>
    </xf>
    <xf numFmtId="0" fontId="15" fillId="4" borderId="66" xfId="1" applyFont="1" applyFill="1" applyBorder="1" applyAlignment="1">
      <alignment horizontal="center" vertical="center" shrinkToFit="1"/>
    </xf>
    <xf numFmtId="0" fontId="15" fillId="4" borderId="84" xfId="1" applyFont="1" applyFill="1" applyBorder="1" applyAlignment="1">
      <alignment horizontal="center" vertical="center" shrinkToFit="1"/>
    </xf>
    <xf numFmtId="0" fontId="15" fillId="5" borderId="144" xfId="1" applyFont="1" applyFill="1" applyBorder="1" applyAlignment="1">
      <alignment horizontal="center" vertical="center" shrinkToFit="1"/>
    </xf>
    <xf numFmtId="0" fontId="15" fillId="5" borderId="66" xfId="1" applyFont="1" applyFill="1" applyBorder="1" applyAlignment="1">
      <alignment horizontal="center" vertical="center" shrinkToFit="1"/>
    </xf>
    <xf numFmtId="0" fontId="11" fillId="9" borderId="151" xfId="1" applyFill="1" applyBorder="1" applyAlignment="1">
      <alignment horizontal="center" vertical="center" wrapText="1"/>
    </xf>
    <xf numFmtId="0" fontId="11" fillId="9" borderId="31" xfId="1" applyFill="1" applyBorder="1" applyAlignment="1">
      <alignment horizontal="center" vertical="center" wrapText="1"/>
    </xf>
    <xf numFmtId="0" fontId="11" fillId="4" borderId="151" xfId="1" applyFill="1" applyBorder="1" applyAlignment="1">
      <alignment horizontal="center" vertical="center" wrapText="1"/>
    </xf>
    <xf numFmtId="0" fontId="11" fillId="4" borderId="152" xfId="1" applyFill="1" applyBorder="1" applyAlignment="1">
      <alignment horizontal="center" vertical="center" wrapText="1"/>
    </xf>
    <xf numFmtId="0" fontId="11" fillId="4" borderId="31" xfId="1" applyFill="1" applyBorder="1" applyAlignment="1">
      <alignment horizontal="center" vertical="center" wrapText="1"/>
    </xf>
    <xf numFmtId="0" fontId="11" fillId="5" borderId="24" xfId="1" applyFill="1" applyBorder="1" applyAlignment="1">
      <alignment horizontal="center" vertical="center" shrinkToFit="1"/>
    </xf>
    <xf numFmtId="0" fontId="11" fillId="5" borderId="22" xfId="1" applyFill="1" applyBorder="1" applyAlignment="1">
      <alignment horizontal="center" vertical="center" shrinkToFit="1"/>
    </xf>
    <xf numFmtId="0" fontId="11" fillId="0" borderId="151" xfId="1" applyBorder="1" applyAlignment="1">
      <alignment horizontal="center" vertical="center"/>
    </xf>
    <xf numFmtId="0" fontId="11" fillId="0" borderId="152" xfId="1" applyBorder="1" applyAlignment="1">
      <alignment horizontal="center" vertical="center"/>
    </xf>
    <xf numFmtId="0" fontId="11" fillId="0" borderId="163" xfId="1" applyBorder="1" applyAlignment="1">
      <alignment horizontal="center" vertical="center"/>
    </xf>
    <xf numFmtId="0" fontId="11" fillId="0" borderId="30" xfId="1" applyBorder="1" applyAlignment="1">
      <alignment horizontal="left" vertical="center" shrinkToFit="1"/>
    </xf>
    <xf numFmtId="0" fontId="11" fillId="0" borderId="152" xfId="1" applyBorder="1" applyAlignment="1">
      <alignment horizontal="left" vertical="center" shrinkToFit="1"/>
    </xf>
    <xf numFmtId="0" fontId="49" fillId="0" borderId="152" xfId="1" applyFont="1" applyBorder="1" applyAlignment="1">
      <alignment vertical="center" shrinkToFit="1"/>
    </xf>
    <xf numFmtId="0" fontId="50" fillId="0" borderId="152" xfId="0" applyFont="1" applyBorder="1" applyAlignment="1">
      <alignment vertical="center" shrinkToFit="1"/>
    </xf>
    <xf numFmtId="0" fontId="50" fillId="0" borderId="31" xfId="0" applyFont="1" applyBorder="1" applyAlignment="1">
      <alignment vertical="center" shrinkToFit="1"/>
    </xf>
    <xf numFmtId="0" fontId="11" fillId="0" borderId="151" xfId="1" applyBorder="1" applyAlignment="1">
      <alignment horizontal="center" vertical="center" shrinkToFit="1"/>
    </xf>
    <xf numFmtId="0" fontId="11" fillId="0" borderId="152" xfId="1" applyBorder="1" applyAlignment="1">
      <alignment horizontal="center" vertical="center" shrinkToFit="1"/>
    </xf>
    <xf numFmtId="0" fontId="11" fillId="0" borderId="163" xfId="1" applyBorder="1" applyAlignment="1">
      <alignment horizontal="center" vertical="center" shrinkToFit="1"/>
    </xf>
    <xf numFmtId="0" fontId="11" fillId="0" borderId="27" xfId="1" applyBorder="1" applyAlignment="1">
      <alignment horizontal="center" vertical="center"/>
    </xf>
    <xf numFmtId="0" fontId="5" fillId="0" borderId="29" xfId="0" applyFont="1" applyBorder="1" applyAlignment="1">
      <alignment horizontal="center" vertical="center"/>
    </xf>
    <xf numFmtId="0" fontId="5" fillId="0" borderId="114" xfId="0" applyFont="1" applyBorder="1" applyAlignment="1">
      <alignment horizontal="center" vertical="center"/>
    </xf>
    <xf numFmtId="0" fontId="11" fillId="0" borderId="30" xfId="1" applyBorder="1" applyAlignment="1">
      <alignment horizontal="left" vertical="center"/>
    </xf>
    <xf numFmtId="0" fontId="11" fillId="0" borderId="152" xfId="1" applyBorder="1" applyAlignment="1">
      <alignment horizontal="left" vertical="center"/>
    </xf>
    <xf numFmtId="0" fontId="11" fillId="0" borderId="2" xfId="1" applyBorder="1" applyAlignment="1">
      <alignment horizontal="center" vertical="center"/>
    </xf>
    <xf numFmtId="0" fontId="11" fillId="0" borderId="3" xfId="1" applyBorder="1" applyAlignment="1">
      <alignment horizontal="center" vertical="center"/>
    </xf>
    <xf numFmtId="0" fontId="11" fillId="0" borderId="4" xfId="1" applyBorder="1" applyAlignment="1">
      <alignment horizontal="center" vertical="center"/>
    </xf>
    <xf numFmtId="0" fontId="11" fillId="0" borderId="83" xfId="1" applyBorder="1" applyAlignment="1">
      <alignment horizontal="center" vertical="center"/>
    </xf>
    <xf numFmtId="0" fontId="11" fillId="0" borderId="66" xfId="1" applyBorder="1" applyAlignment="1">
      <alignment horizontal="center" vertical="center"/>
    </xf>
    <xf numFmtId="0" fontId="11" fillId="0" borderId="82" xfId="1" applyBorder="1" applyAlignment="1">
      <alignment horizontal="center" vertical="center"/>
    </xf>
    <xf numFmtId="178" fontId="105" fillId="0" borderId="10" xfId="1" applyNumberFormat="1" applyFont="1" applyBorder="1" applyAlignment="1">
      <alignment horizontal="center" vertical="center" shrinkToFit="1"/>
    </xf>
    <xf numFmtId="178" fontId="105" fillId="0" borderId="11" xfId="1" applyNumberFormat="1" applyFont="1" applyBorder="1" applyAlignment="1">
      <alignment horizontal="center" vertical="center" shrinkToFit="1"/>
    </xf>
    <xf numFmtId="194" fontId="105" fillId="0" borderId="11" xfId="1" applyNumberFormat="1" applyFont="1" applyBorder="1" applyAlignment="1">
      <alignment horizontal="center" vertical="center" shrinkToFit="1"/>
    </xf>
    <xf numFmtId="194" fontId="105" fillId="0" borderId="23" xfId="1" applyNumberFormat="1" applyFont="1" applyBorder="1" applyAlignment="1">
      <alignment horizontal="center" vertical="center" shrinkToFit="1"/>
    </xf>
    <xf numFmtId="0" fontId="11" fillId="0" borderId="83" xfId="1" applyBorder="1" applyAlignment="1">
      <alignment horizontal="center" vertical="center" wrapText="1"/>
    </xf>
    <xf numFmtId="0" fontId="11" fillId="0" borderId="84" xfId="1" applyBorder="1" applyAlignment="1">
      <alignment horizontal="center" vertical="center" wrapText="1"/>
    </xf>
    <xf numFmtId="0" fontId="14" fillId="0" borderId="85" xfId="1" applyFont="1" applyBorder="1" applyAlignment="1">
      <alignment horizontal="center" vertical="center" wrapText="1"/>
    </xf>
    <xf numFmtId="0" fontId="14" fillId="0" borderId="86" xfId="1" applyFont="1" applyBorder="1" applyAlignment="1">
      <alignment horizontal="center" vertical="center" wrapText="1"/>
    </xf>
    <xf numFmtId="178" fontId="105" fillId="0" borderId="83" xfId="1" applyNumberFormat="1" applyFont="1" applyBorder="1" applyAlignment="1">
      <alignment horizontal="center" vertical="center" shrinkToFit="1"/>
    </xf>
    <xf numFmtId="178" fontId="105" fillId="0" borderId="66" xfId="1" applyNumberFormat="1" applyFont="1" applyBorder="1" applyAlignment="1">
      <alignment horizontal="center" vertical="center" shrinkToFit="1"/>
    </xf>
    <xf numFmtId="195" fontId="105" fillId="0" borderId="3" xfId="1" applyNumberFormat="1" applyFont="1" applyBorder="1" applyAlignment="1">
      <alignment horizontal="center" vertical="center" shrinkToFit="1"/>
    </xf>
    <xf numFmtId="195" fontId="105" fillId="0" borderId="35" xfId="1" applyNumberFormat="1" applyFont="1" applyBorder="1" applyAlignment="1">
      <alignment horizontal="center" vertical="center" shrinkToFit="1"/>
    </xf>
    <xf numFmtId="0" fontId="11" fillId="0" borderId="54" xfId="1" applyBorder="1" applyAlignment="1">
      <alignment horizontal="center" vertical="center" wrapText="1"/>
    </xf>
    <xf numFmtId="0" fontId="11" fillId="0" borderId="3" xfId="1" applyBorder="1" applyAlignment="1">
      <alignment horizontal="center" vertical="center" wrapText="1"/>
    </xf>
    <xf numFmtId="0" fontId="11" fillId="0" borderId="4" xfId="1" applyBorder="1" applyAlignment="1">
      <alignment horizontal="center" vertical="center" wrapText="1"/>
    </xf>
    <xf numFmtId="0" fontId="11" fillId="0" borderId="65" xfId="1" applyBorder="1" applyAlignment="1">
      <alignment horizontal="center" vertical="center" wrapText="1"/>
    </xf>
    <xf numFmtId="0" fontId="11" fillId="0" borderId="66" xfId="1" applyBorder="1" applyAlignment="1">
      <alignment horizontal="center" vertical="center" wrapText="1"/>
    </xf>
    <xf numFmtId="0" fontId="11" fillId="0" borderId="82" xfId="1" applyBorder="1" applyAlignment="1">
      <alignment horizontal="center" vertical="center" wrapText="1"/>
    </xf>
    <xf numFmtId="0" fontId="11" fillId="0" borderId="77" xfId="1" applyBorder="1" applyAlignment="1">
      <alignment horizontal="center" vertical="center" wrapText="1"/>
    </xf>
    <xf numFmtId="0" fontId="11" fillId="0" borderId="78" xfId="1" applyBorder="1" applyAlignment="1">
      <alignment horizontal="center" vertical="center" wrapText="1"/>
    </xf>
    <xf numFmtId="0" fontId="14" fillId="0" borderId="79" xfId="1" applyFont="1" applyBorder="1" applyAlignment="1">
      <alignment horizontal="center" vertical="center" wrapText="1"/>
    </xf>
    <xf numFmtId="0" fontId="14" fillId="0" borderId="80" xfId="1" applyFont="1" applyBorder="1" applyAlignment="1">
      <alignment horizontal="center" vertical="center" wrapText="1"/>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83" xfId="1" applyFont="1" applyBorder="1" applyAlignment="1">
      <alignment horizontal="center" vertical="center"/>
    </xf>
    <xf numFmtId="0" fontId="14" fillId="0" borderId="66" xfId="1" applyFont="1" applyBorder="1" applyAlignment="1">
      <alignment horizontal="center" vertical="center"/>
    </xf>
    <xf numFmtId="0" fontId="12" fillId="0" borderId="0" xfId="1" applyFont="1" applyAlignment="1">
      <alignment horizontal="center" vertical="center"/>
    </xf>
    <xf numFmtId="0" fontId="11" fillId="0" borderId="0" xfId="1" applyAlignment="1">
      <alignment horizontal="center" vertical="center"/>
    </xf>
    <xf numFmtId="0" fontId="11" fillId="0" borderId="8" xfId="1" applyBorder="1" applyAlignment="1">
      <alignment horizontal="center"/>
    </xf>
    <xf numFmtId="0" fontId="14" fillId="0" borderId="26" xfId="1" applyFont="1" applyBorder="1" applyAlignment="1">
      <alignment horizontal="center" vertical="center"/>
    </xf>
    <xf numFmtId="0" fontId="14" fillId="0" borderId="27" xfId="1" applyFont="1" applyBorder="1" applyAlignment="1">
      <alignment horizontal="center" vertical="center"/>
    </xf>
    <xf numFmtId="0" fontId="14" fillId="0" borderId="74" xfId="1" applyFont="1" applyBorder="1" applyAlignment="1">
      <alignment horizontal="center" vertical="center"/>
    </xf>
    <xf numFmtId="0" fontId="14" fillId="0" borderId="55" xfId="1" applyFont="1" applyBorder="1" applyAlignment="1">
      <alignment horizontal="center" vertical="center"/>
    </xf>
    <xf numFmtId="0" fontId="14" fillId="0" borderId="8" xfId="1" applyFont="1" applyBorder="1" applyAlignment="1">
      <alignment horizontal="center" vertical="center"/>
    </xf>
    <xf numFmtId="0" fontId="14" fillId="0" borderId="9" xfId="1" applyFont="1" applyBorder="1" applyAlignment="1">
      <alignment horizontal="center" vertical="center"/>
    </xf>
    <xf numFmtId="0" fontId="105" fillId="0" borderId="75" xfId="1" applyFont="1" applyBorder="1" applyAlignment="1">
      <alignment horizontal="center" vertical="center" shrinkToFit="1"/>
    </xf>
    <xf numFmtId="0" fontId="105" fillId="0" borderId="27" xfId="1" applyFont="1" applyBorder="1" applyAlignment="1">
      <alignment horizontal="center" vertical="center" shrinkToFit="1"/>
    </xf>
    <xf numFmtId="0" fontId="105" fillId="0" borderId="74" xfId="1" applyFont="1" applyBorder="1" applyAlignment="1">
      <alignment horizontal="center" vertical="center" shrinkToFit="1"/>
    </xf>
    <xf numFmtId="0" fontId="105" fillId="0" borderId="7" xfId="1" applyFont="1" applyBorder="1" applyAlignment="1">
      <alignment horizontal="center" vertical="center" shrinkToFit="1"/>
    </xf>
    <xf numFmtId="0" fontId="105" fillId="0" borderId="8" xfId="1" applyFont="1" applyBorder="1" applyAlignment="1">
      <alignment horizontal="center" vertical="center" shrinkToFit="1"/>
    </xf>
    <xf numFmtId="0" fontId="105" fillId="0" borderId="9" xfId="1" applyFont="1" applyBorder="1" applyAlignment="1">
      <alignment horizontal="center" vertical="center" shrinkToFit="1"/>
    </xf>
    <xf numFmtId="0" fontId="11" fillId="0" borderId="75" xfId="1" applyBorder="1" applyAlignment="1">
      <alignment horizontal="center" vertical="center" shrinkToFit="1"/>
    </xf>
    <xf numFmtId="0" fontId="11" fillId="0" borderId="27" xfId="1" applyBorder="1" applyAlignment="1">
      <alignment horizontal="center" vertical="center" shrinkToFit="1"/>
    </xf>
    <xf numFmtId="0" fontId="11" fillId="0" borderId="74" xfId="1" applyBorder="1" applyAlignment="1">
      <alignment horizontal="center" vertical="center" shrinkToFit="1"/>
    </xf>
    <xf numFmtId="0" fontId="11" fillId="0" borderId="7" xfId="1" applyBorder="1" applyAlignment="1">
      <alignment horizontal="center" vertical="center" shrinkToFit="1"/>
    </xf>
    <xf numFmtId="0" fontId="11" fillId="0" borderId="8" xfId="1" applyBorder="1" applyAlignment="1">
      <alignment horizontal="center" vertical="center" shrinkToFit="1"/>
    </xf>
    <xf numFmtId="0" fontId="11" fillId="0" borderId="9" xfId="1" applyBorder="1" applyAlignment="1">
      <alignment horizontal="center" vertical="center" shrinkToFit="1"/>
    </xf>
    <xf numFmtId="57" fontId="106" fillId="0" borderId="75" xfId="1" applyNumberFormat="1" applyFont="1" applyFill="1" applyBorder="1" applyAlignment="1">
      <alignment horizontal="center" vertical="center" shrinkToFit="1"/>
    </xf>
    <xf numFmtId="0" fontId="106" fillId="0" borderId="27" xfId="1" applyFont="1" applyFill="1" applyBorder="1" applyAlignment="1">
      <alignment horizontal="center" vertical="center" shrinkToFit="1"/>
    </xf>
    <xf numFmtId="0" fontId="106" fillId="0" borderId="51" xfId="1" applyFont="1" applyFill="1" applyBorder="1" applyAlignment="1">
      <alignment horizontal="center" vertical="center" shrinkToFit="1"/>
    </xf>
    <xf numFmtId="0" fontId="106" fillId="0" borderId="7" xfId="1" applyFont="1" applyFill="1" applyBorder="1" applyAlignment="1">
      <alignment horizontal="center" vertical="center" shrinkToFit="1"/>
    </xf>
    <xf numFmtId="0" fontId="106" fillId="0" borderId="8" xfId="1" applyFont="1" applyFill="1" applyBorder="1" applyAlignment="1">
      <alignment horizontal="center" vertical="center" shrinkToFit="1"/>
    </xf>
    <xf numFmtId="0" fontId="106" fillId="0" borderId="76" xfId="1" applyFont="1" applyFill="1" applyBorder="1" applyAlignment="1">
      <alignment horizontal="center" vertical="center" shrinkToFit="1"/>
    </xf>
    <xf numFmtId="0" fontId="63" fillId="3" borderId="10" xfId="0" applyFont="1" applyFill="1" applyBorder="1" applyAlignment="1" applyProtection="1">
      <alignment horizontal="center" vertical="center" shrinkToFit="1"/>
      <protection locked="0"/>
    </xf>
    <xf numFmtId="0" fontId="63" fillId="3" borderId="11" xfId="0" applyFont="1" applyFill="1" applyBorder="1" applyAlignment="1" applyProtection="1">
      <alignment horizontal="center" vertical="center" shrinkToFit="1"/>
      <protection locked="0"/>
    </xf>
    <xf numFmtId="0" fontId="63" fillId="3" borderId="12" xfId="0" applyFont="1" applyFill="1" applyBorder="1" applyAlignment="1" applyProtection="1">
      <alignment horizontal="center" vertical="center" shrinkToFit="1"/>
      <protection locked="0"/>
    </xf>
    <xf numFmtId="183" fontId="54" fillId="0" borderId="59" xfId="0" applyNumberFormat="1" applyFont="1" applyBorder="1" applyAlignment="1" applyProtection="1">
      <alignment horizontal="center" vertical="center" shrinkToFit="1"/>
      <protection locked="0"/>
    </xf>
    <xf numFmtId="183" fontId="54" fillId="0" borderId="57" xfId="0" applyNumberFormat="1" applyFont="1" applyBorder="1" applyAlignment="1" applyProtection="1">
      <alignment horizontal="center" vertical="center" shrinkToFit="1"/>
      <protection locked="0"/>
    </xf>
    <xf numFmtId="183" fontId="54" fillId="0" borderId="58" xfId="0" applyNumberFormat="1" applyFont="1" applyBorder="1" applyAlignment="1" applyProtection="1">
      <alignment horizontal="center" vertical="center" shrinkToFit="1"/>
      <protection locked="0"/>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38" fillId="0" borderId="12" xfId="0" applyFont="1" applyBorder="1" applyAlignment="1">
      <alignment horizontal="center" vertical="center"/>
    </xf>
    <xf numFmtId="0" fontId="61" fillId="0" borderId="8" xfId="0" applyFont="1" applyBorder="1" applyAlignment="1">
      <alignment horizontal="left" vertical="top" wrapText="1" shrinkToFit="1"/>
    </xf>
    <xf numFmtId="0" fontId="61" fillId="0" borderId="8" xfId="0" applyFont="1" applyBorder="1" applyAlignment="1">
      <alignment horizontal="left" vertical="top" shrinkToFit="1"/>
    </xf>
    <xf numFmtId="0" fontId="38" fillId="2" borderId="3" xfId="0" applyFont="1" applyFill="1" applyBorder="1" applyAlignment="1" applyProtection="1">
      <alignment horizontal="center" vertical="center" shrinkToFit="1"/>
      <protection locked="0"/>
    </xf>
    <xf numFmtId="0" fontId="38" fillId="2" borderId="3" xfId="0" applyFont="1" applyFill="1" applyBorder="1" applyAlignment="1" applyProtection="1">
      <alignment horizontal="right" vertical="center" shrinkToFit="1"/>
      <protection locked="0"/>
    </xf>
    <xf numFmtId="0" fontId="38" fillId="10" borderId="3" xfId="0" applyFont="1" applyFill="1" applyBorder="1" applyAlignment="1">
      <alignment horizontal="center" vertical="center" wrapText="1" shrinkToFit="1"/>
    </xf>
    <xf numFmtId="0" fontId="38" fillId="10" borderId="4" xfId="0" applyFont="1" applyFill="1" applyBorder="1" applyAlignment="1">
      <alignment horizontal="center" vertical="center" shrinkToFit="1"/>
    </xf>
    <xf numFmtId="0" fontId="61" fillId="3" borderId="2" xfId="0" applyFont="1" applyFill="1" applyBorder="1" applyAlignment="1" applyProtection="1">
      <alignment horizontal="center" vertical="center"/>
      <protection locked="0"/>
    </xf>
    <xf numFmtId="0" fontId="61" fillId="3" borderId="118" xfId="0" applyFont="1" applyFill="1" applyBorder="1" applyAlignment="1" applyProtection="1">
      <alignment horizontal="center" vertical="center"/>
      <protection locked="0"/>
    </xf>
    <xf numFmtId="0" fontId="61" fillId="3" borderId="5" xfId="0" applyFont="1" applyFill="1" applyBorder="1" applyAlignment="1" applyProtection="1">
      <alignment horizontal="center" vertical="center"/>
      <protection locked="0"/>
    </xf>
    <xf numFmtId="0" fontId="61" fillId="3" borderId="123" xfId="0" applyFont="1" applyFill="1" applyBorder="1" applyAlignment="1" applyProtection="1">
      <alignment horizontal="center" vertical="center"/>
      <protection locked="0"/>
    </xf>
    <xf numFmtId="0" fontId="61" fillId="3" borderId="7" xfId="0" applyFont="1" applyFill="1" applyBorder="1" applyAlignment="1" applyProtection="1">
      <alignment horizontal="center" vertical="center"/>
      <protection locked="0"/>
    </xf>
    <xf numFmtId="0" fontId="61" fillId="3" borderId="120" xfId="0" applyFont="1" applyFill="1" applyBorder="1" applyAlignment="1" applyProtection="1">
      <alignment horizontal="center" vertical="center"/>
      <protection locked="0"/>
    </xf>
    <xf numFmtId="0" fontId="37" fillId="10" borderId="119" xfId="0" applyFont="1" applyFill="1" applyBorder="1" applyAlignment="1">
      <alignment horizontal="left" vertical="center" wrapText="1"/>
    </xf>
    <xf numFmtId="0" fontId="37" fillId="10" borderId="3" xfId="0" applyFont="1" applyFill="1" applyBorder="1" applyAlignment="1">
      <alignment horizontal="left" vertical="center"/>
    </xf>
    <xf numFmtId="0" fontId="37" fillId="10" borderId="4" xfId="0" applyFont="1" applyFill="1" applyBorder="1" applyAlignment="1">
      <alignment horizontal="left" vertical="center"/>
    </xf>
    <xf numFmtId="0" fontId="37" fillId="10" borderId="122" xfId="0" applyFont="1" applyFill="1" applyBorder="1" applyAlignment="1">
      <alignment horizontal="left" vertical="center"/>
    </xf>
    <xf numFmtId="0" fontId="37" fillId="10" borderId="0" xfId="0" applyFont="1" applyFill="1" applyAlignment="1">
      <alignment horizontal="left" vertical="center"/>
    </xf>
    <xf numFmtId="0" fontId="37" fillId="10" borderId="6" xfId="0" applyFont="1" applyFill="1" applyBorder="1" applyAlignment="1">
      <alignment horizontal="left" vertical="center"/>
    </xf>
    <xf numFmtId="0" fontId="37" fillId="10" borderId="121" xfId="0" applyFont="1" applyFill="1" applyBorder="1" applyAlignment="1">
      <alignment horizontal="left" vertical="center"/>
    </xf>
    <xf numFmtId="0" fontId="37" fillId="10" borderId="8" xfId="0" applyFont="1" applyFill="1" applyBorder="1" applyAlignment="1">
      <alignment horizontal="left" vertical="center"/>
    </xf>
    <xf numFmtId="0" fontId="37" fillId="10" borderId="9" xfId="0" applyFont="1" applyFill="1" applyBorder="1" applyAlignment="1">
      <alignment horizontal="left" vertical="center"/>
    </xf>
    <xf numFmtId="0" fontId="38" fillId="2" borderId="8" xfId="0" applyFont="1" applyFill="1" applyBorder="1" applyAlignment="1" applyProtection="1">
      <alignment horizontal="center" vertical="center" shrinkToFit="1"/>
      <protection locked="0"/>
    </xf>
    <xf numFmtId="202" fontId="61" fillId="10" borderId="28" xfId="0" applyNumberFormat="1" applyFont="1" applyFill="1" applyBorder="1" applyAlignment="1" applyProtection="1">
      <alignment horizontal="center" vertical="center" shrinkToFit="1"/>
      <protection locked="0"/>
    </xf>
    <xf numFmtId="202" fontId="61" fillId="10" borderId="0" xfId="0" applyNumberFormat="1" applyFont="1" applyFill="1" applyAlignment="1" applyProtection="1">
      <alignment horizontal="center" vertical="center" shrinkToFit="1"/>
      <protection locked="0"/>
    </xf>
    <xf numFmtId="202" fontId="61" fillId="10" borderId="6" xfId="0" applyNumberFormat="1" applyFont="1" applyFill="1" applyBorder="1" applyAlignment="1" applyProtection="1">
      <alignment horizontal="center" vertical="center" shrinkToFit="1"/>
      <protection locked="0"/>
    </xf>
    <xf numFmtId="0" fontId="38" fillId="2" borderId="0" xfId="0" applyFont="1" applyFill="1" applyAlignment="1" applyProtection="1">
      <alignment horizontal="center" vertical="center" shrinkToFit="1"/>
      <protection locked="0"/>
    </xf>
    <xf numFmtId="0" fontId="38" fillId="2" borderId="0" xfId="0" applyFont="1" applyFill="1" applyAlignment="1" applyProtection="1">
      <alignment horizontal="right" vertical="center" shrinkToFit="1"/>
      <protection locked="0"/>
    </xf>
    <xf numFmtId="0" fontId="38" fillId="0" borderId="180" xfId="0" applyFont="1" applyBorder="1" applyAlignment="1">
      <alignment horizontal="center" vertical="center"/>
    </xf>
    <xf numFmtId="0" fontId="38" fillId="0" borderId="32" xfId="0" applyFont="1" applyBorder="1" applyAlignment="1">
      <alignment horizontal="center" vertical="center"/>
    </xf>
    <xf numFmtId="0" fontId="60" fillId="10" borderId="185" xfId="0" applyFont="1" applyFill="1" applyBorder="1" applyAlignment="1" applyProtection="1">
      <alignment horizontal="center" vertical="center" wrapText="1"/>
      <protection locked="0"/>
    </xf>
    <xf numFmtId="0" fontId="60" fillId="10" borderId="186" xfId="0" applyFont="1" applyFill="1" applyBorder="1" applyAlignment="1" applyProtection="1">
      <alignment horizontal="center" vertical="center" wrapText="1"/>
      <protection locked="0"/>
    </xf>
    <xf numFmtId="0" fontId="54" fillId="3" borderId="189" xfId="0" applyFont="1" applyFill="1" applyBorder="1" applyAlignment="1" applyProtection="1">
      <alignment horizontal="center" vertical="center" shrinkToFit="1"/>
      <protection locked="0"/>
    </xf>
    <xf numFmtId="0" fontId="54" fillId="3" borderId="187" xfId="0" applyFont="1" applyFill="1" applyBorder="1" applyAlignment="1" applyProtection="1">
      <alignment horizontal="center" vertical="center" shrinkToFit="1"/>
      <protection locked="0"/>
    </xf>
    <xf numFmtId="0" fontId="54" fillId="3" borderId="188" xfId="0" applyFont="1" applyFill="1" applyBorder="1" applyAlignment="1" applyProtection="1">
      <alignment horizontal="center" vertical="center" shrinkToFit="1"/>
      <protection locked="0"/>
    </xf>
    <xf numFmtId="0" fontId="60" fillId="10" borderId="241" xfId="0" applyFont="1" applyFill="1" applyBorder="1" applyAlignment="1" applyProtection="1">
      <alignment horizontal="center" vertical="center"/>
      <protection locked="0"/>
    </xf>
    <xf numFmtId="0" fontId="60" fillId="10" borderId="242" xfId="0" applyFont="1" applyFill="1" applyBorder="1" applyAlignment="1" applyProtection="1">
      <alignment horizontal="center" vertical="center"/>
      <protection locked="0"/>
    </xf>
    <xf numFmtId="0" fontId="62" fillId="3" borderId="243" xfId="0" applyFont="1" applyFill="1" applyBorder="1" applyAlignment="1" applyProtection="1">
      <alignment horizontal="center" vertical="center" shrinkToFit="1"/>
      <protection locked="0"/>
    </xf>
    <xf numFmtId="0" fontId="62" fillId="3" borderId="244" xfId="0" applyFont="1" applyFill="1" applyBorder="1" applyAlignment="1" applyProtection="1">
      <alignment horizontal="center" vertical="center" shrinkToFit="1"/>
      <protection locked="0"/>
    </xf>
    <xf numFmtId="0" fontId="62" fillId="3" borderId="245" xfId="0" applyFont="1" applyFill="1" applyBorder="1" applyAlignment="1" applyProtection="1">
      <alignment horizontal="center" vertical="center" shrinkToFit="1"/>
      <protection locked="0"/>
    </xf>
    <xf numFmtId="0" fontId="55" fillId="10" borderId="26" xfId="0" applyFont="1" applyFill="1" applyBorder="1" applyAlignment="1">
      <alignment horizontal="center" vertical="center"/>
    </xf>
    <xf numFmtId="0" fontId="55" fillId="10" borderId="27" xfId="0" applyFont="1" applyFill="1" applyBorder="1" applyAlignment="1">
      <alignment horizontal="center" vertical="center"/>
    </xf>
    <xf numFmtId="0" fontId="55" fillId="10" borderId="74" xfId="0" applyFont="1" applyFill="1" applyBorder="1" applyAlignment="1">
      <alignment horizontal="center" vertical="center"/>
    </xf>
    <xf numFmtId="183" fontId="40" fillId="10" borderId="75" xfId="0" applyNumberFormat="1" applyFont="1" applyFill="1" applyBorder="1" applyAlignment="1" applyProtection="1">
      <alignment horizontal="center" vertical="center" shrinkToFit="1"/>
      <protection locked="0"/>
    </xf>
    <xf numFmtId="183" fontId="40" fillId="10" borderId="27" xfId="0" applyNumberFormat="1" applyFont="1" applyFill="1" applyBorder="1" applyAlignment="1" applyProtection="1">
      <alignment horizontal="center" vertical="center" shrinkToFit="1"/>
      <protection locked="0"/>
    </xf>
    <xf numFmtId="183" fontId="40" fillId="10" borderId="74" xfId="0" applyNumberFormat="1" applyFont="1" applyFill="1" applyBorder="1" applyAlignment="1" applyProtection="1">
      <alignment horizontal="center" vertical="center" shrinkToFit="1"/>
      <protection locked="0"/>
    </xf>
    <xf numFmtId="183" fontId="40" fillId="10" borderId="5" xfId="0" applyNumberFormat="1" applyFont="1" applyFill="1" applyBorder="1" applyAlignment="1" applyProtection="1">
      <alignment horizontal="center" vertical="center" shrinkToFit="1"/>
      <protection locked="0"/>
    </xf>
    <xf numFmtId="183" fontId="40" fillId="10" borderId="0" xfId="0" applyNumberFormat="1" applyFont="1" applyFill="1" applyAlignment="1" applyProtection="1">
      <alignment horizontal="center" vertical="center" shrinkToFit="1"/>
      <protection locked="0"/>
    </xf>
    <xf numFmtId="183" fontId="40" fillId="10" borderId="6" xfId="0" applyNumberFormat="1" applyFont="1" applyFill="1" applyBorder="1" applyAlignment="1" applyProtection="1">
      <alignment horizontal="center" vertical="center" shrinkToFit="1"/>
      <protection locked="0"/>
    </xf>
    <xf numFmtId="183" fontId="40" fillId="10" borderId="158" xfId="0" applyNumberFormat="1" applyFont="1" applyFill="1" applyBorder="1" applyAlignment="1" applyProtection="1">
      <alignment horizontal="center" vertical="center" shrinkToFit="1"/>
      <protection locked="0"/>
    </xf>
    <xf numFmtId="183" fontId="40" fillId="10" borderId="159" xfId="0" applyNumberFormat="1" applyFont="1" applyFill="1" applyBorder="1" applyAlignment="1" applyProtection="1">
      <alignment horizontal="center" vertical="center" shrinkToFit="1"/>
      <protection locked="0"/>
    </xf>
    <xf numFmtId="183" fontId="40" fillId="10" borderId="160" xfId="0" applyNumberFormat="1" applyFont="1" applyFill="1" applyBorder="1" applyAlignment="1" applyProtection="1">
      <alignment horizontal="center" vertical="center" shrinkToFit="1"/>
      <protection locked="0"/>
    </xf>
    <xf numFmtId="0" fontId="40" fillId="10" borderId="27" xfId="0" applyFont="1" applyFill="1" applyBorder="1" applyAlignment="1" applyProtection="1">
      <alignment horizontal="center" vertical="center" shrinkToFit="1"/>
      <protection locked="0"/>
    </xf>
    <xf numFmtId="0" fontId="40" fillId="10" borderId="181" xfId="0" applyFont="1" applyFill="1" applyBorder="1" applyAlignment="1" applyProtection="1">
      <alignment horizontal="center" vertical="center" shrinkToFit="1"/>
      <protection locked="0"/>
    </xf>
    <xf numFmtId="0" fontId="40" fillId="10" borderId="5" xfId="0" applyFont="1" applyFill="1" applyBorder="1" applyAlignment="1" applyProtection="1">
      <alignment horizontal="center" vertical="center" shrinkToFit="1"/>
      <protection locked="0"/>
    </xf>
    <xf numFmtId="0" fontId="40" fillId="10" borderId="0" xfId="0" applyFont="1" applyFill="1" applyAlignment="1" applyProtection="1">
      <alignment horizontal="center" vertical="center" shrinkToFit="1"/>
      <protection locked="0"/>
    </xf>
    <xf numFmtId="0" fontId="40" fillId="10" borderId="175" xfId="0" applyFont="1" applyFill="1" applyBorder="1" applyAlignment="1" applyProtection="1">
      <alignment horizontal="center" vertical="center" shrinkToFit="1"/>
      <protection locked="0"/>
    </xf>
    <xf numFmtId="0" fontId="40" fillId="10" borderId="182" xfId="0" applyFont="1" applyFill="1" applyBorder="1" applyAlignment="1" applyProtection="1">
      <alignment horizontal="center" vertical="center" shrinkToFit="1"/>
      <protection locked="0"/>
    </xf>
    <xf numFmtId="0" fontId="40" fillId="10" borderId="183" xfId="0" applyFont="1" applyFill="1" applyBorder="1" applyAlignment="1" applyProtection="1">
      <alignment horizontal="center" vertical="center" shrinkToFit="1"/>
      <protection locked="0"/>
    </xf>
    <xf numFmtId="0" fontId="40" fillId="10" borderId="184" xfId="0" applyFont="1" applyFill="1" applyBorder="1" applyAlignment="1" applyProtection="1">
      <alignment horizontal="center" vertical="center" shrinkToFit="1"/>
      <protection locked="0"/>
    </xf>
    <xf numFmtId="0" fontId="38" fillId="0" borderId="61" xfId="0" applyFont="1" applyBorder="1" applyAlignment="1">
      <alignment horizontal="center" vertical="center" shrinkToFit="1"/>
    </xf>
    <xf numFmtId="0" fontId="38" fillId="0" borderId="62" xfId="0" applyFont="1" applyBorder="1" applyAlignment="1">
      <alignment horizontal="center" vertical="center" shrinkToFit="1"/>
    </xf>
    <xf numFmtId="0" fontId="38" fillId="0" borderId="58" xfId="0" applyFont="1" applyBorder="1" applyAlignment="1">
      <alignment horizontal="center" vertical="center"/>
    </xf>
    <xf numFmtId="0" fontId="38" fillId="10" borderId="10" xfId="0" applyFont="1" applyFill="1" applyBorder="1" applyAlignment="1">
      <alignment horizontal="center" vertical="center" shrinkToFit="1"/>
    </xf>
    <xf numFmtId="0" fontId="38" fillId="10" borderId="12" xfId="0" applyFont="1" applyFill="1" applyBorder="1" applyAlignment="1">
      <alignment horizontal="center" vertical="center" shrinkToFit="1"/>
    </xf>
    <xf numFmtId="0" fontId="37" fillId="2" borderId="71" xfId="0" applyFont="1" applyFill="1" applyBorder="1" applyAlignment="1" applyProtection="1">
      <alignment horizontal="center" vertical="center"/>
      <protection locked="0"/>
    </xf>
    <xf numFmtId="0" fontId="37" fillId="2" borderId="72" xfId="0" applyFont="1" applyFill="1" applyBorder="1" applyAlignment="1" applyProtection="1">
      <alignment horizontal="center" vertical="center"/>
      <protection locked="0"/>
    </xf>
    <xf numFmtId="0" fontId="37" fillId="2" borderId="8" xfId="0" applyFont="1" applyFill="1" applyBorder="1" applyAlignment="1" applyProtection="1">
      <alignment horizontal="left" vertical="center"/>
      <protection locked="0"/>
    </xf>
    <xf numFmtId="0" fontId="37" fillId="2" borderId="121" xfId="0" applyFont="1" applyFill="1" applyBorder="1" applyAlignment="1" applyProtection="1">
      <alignment horizontal="center" vertical="center"/>
      <protection locked="0"/>
    </xf>
    <xf numFmtId="0" fontId="37" fillId="2" borderId="8" xfId="0" applyFont="1" applyFill="1" applyBorder="1" applyAlignment="1" applyProtection="1">
      <alignment horizontal="center" vertical="center"/>
      <protection locked="0"/>
    </xf>
    <xf numFmtId="0" fontId="148" fillId="17" borderId="105" xfId="0" applyFont="1" applyFill="1" applyBorder="1" applyAlignment="1">
      <alignment horizontal="right" vertical="top" wrapText="1"/>
    </xf>
    <xf numFmtId="0" fontId="148" fillId="17" borderId="72" xfId="0" applyFont="1" applyFill="1" applyBorder="1" applyAlignment="1">
      <alignment horizontal="right" vertical="top" wrapText="1"/>
    </xf>
    <xf numFmtId="0" fontId="148" fillId="17" borderId="106" xfId="0" applyFont="1" applyFill="1" applyBorder="1" applyAlignment="1">
      <alignment horizontal="right" vertical="top" wrapText="1"/>
    </xf>
    <xf numFmtId="199" fontId="37" fillId="2" borderId="154" xfId="0" applyNumberFormat="1" applyFont="1" applyFill="1" applyBorder="1" applyAlignment="1" applyProtection="1">
      <alignment horizontal="center" vertical="center"/>
      <protection locked="0"/>
    </xf>
    <xf numFmtId="199" fontId="37" fillId="2" borderId="72" xfId="0" applyNumberFormat="1" applyFont="1" applyFill="1" applyBorder="1" applyAlignment="1" applyProtection="1">
      <alignment horizontal="center" vertical="center"/>
      <protection locked="0"/>
    </xf>
    <xf numFmtId="0" fontId="38" fillId="10" borderId="0" xfId="0" applyFont="1" applyFill="1" applyAlignment="1">
      <alignment horizontal="center" vertical="center" wrapText="1" shrinkToFit="1"/>
    </xf>
    <xf numFmtId="0" fontId="38" fillId="10" borderId="6" xfId="0" applyFont="1" applyFill="1" applyBorder="1" applyAlignment="1">
      <alignment horizontal="center" vertical="center" shrinkToFit="1"/>
    </xf>
    <xf numFmtId="0" fontId="37" fillId="2" borderId="106" xfId="0" applyFont="1" applyFill="1" applyBorder="1" applyAlignment="1" applyProtection="1">
      <alignment horizontal="center" vertical="center"/>
      <protection locked="0"/>
    </xf>
    <xf numFmtId="199" fontId="37" fillId="2" borderId="8" xfId="0" applyNumberFormat="1" applyFont="1" applyFill="1" applyBorder="1" applyAlignment="1" applyProtection="1">
      <alignment horizontal="center" vertical="center"/>
      <protection locked="0"/>
    </xf>
    <xf numFmtId="0" fontId="37" fillId="2" borderId="9" xfId="0" applyFont="1" applyFill="1" applyBorder="1" applyAlignment="1" applyProtection="1">
      <alignment horizontal="center" vertical="center"/>
      <protection locked="0"/>
    </xf>
    <xf numFmtId="0" fontId="37" fillId="2" borderId="72" xfId="0" applyFont="1" applyFill="1" applyBorder="1" applyAlignment="1" applyProtection="1">
      <alignment horizontal="left" vertical="center"/>
      <protection locked="0"/>
    </xf>
    <xf numFmtId="0" fontId="38" fillId="10" borderId="11" xfId="0" applyFont="1" applyFill="1" applyBorder="1" applyAlignment="1">
      <alignment horizontal="center" vertical="center" shrinkToFit="1"/>
    </xf>
    <xf numFmtId="0" fontId="38" fillId="2" borderId="10" xfId="0" applyFont="1" applyFill="1" applyBorder="1" applyAlignment="1" applyProtection="1">
      <alignment horizontal="center" vertical="center" shrinkToFit="1"/>
      <protection locked="0"/>
    </xf>
    <xf numFmtId="0" fontId="38" fillId="2" borderId="11" xfId="0" applyFont="1" applyFill="1" applyBorder="1" applyAlignment="1" applyProtection="1">
      <alignment horizontal="center" vertical="center" shrinkToFit="1"/>
      <protection locked="0"/>
    </xf>
    <xf numFmtId="0" fontId="38" fillId="2" borderId="10" xfId="0" applyFont="1" applyFill="1" applyBorder="1" applyAlignment="1" applyProtection="1">
      <alignment horizontal="center" vertical="center"/>
      <protection locked="0"/>
    </xf>
    <xf numFmtId="0" fontId="38" fillId="2" borderId="11" xfId="0" applyFont="1" applyFill="1" applyBorder="1" applyAlignment="1" applyProtection="1">
      <alignment horizontal="center" vertical="center"/>
      <protection locked="0"/>
    </xf>
    <xf numFmtId="0" fontId="38" fillId="2" borderId="12" xfId="0" applyFont="1" applyFill="1" applyBorder="1" applyAlignment="1" applyProtection="1">
      <alignment horizontal="center" vertical="center"/>
      <protection locked="0"/>
    </xf>
    <xf numFmtId="0" fontId="61" fillId="3" borderId="10" xfId="0" applyFont="1" applyFill="1" applyBorder="1" applyAlignment="1" applyProtection="1">
      <alignment horizontal="center" vertical="center" shrinkToFit="1"/>
      <protection locked="0"/>
    </xf>
    <xf numFmtId="0" fontId="61" fillId="3" borderId="128" xfId="0" applyFont="1" applyFill="1" applyBorder="1" applyAlignment="1" applyProtection="1">
      <alignment horizontal="center" vertical="center" shrinkToFit="1"/>
      <protection locked="0"/>
    </xf>
    <xf numFmtId="0" fontId="38" fillId="10" borderId="129" xfId="0" applyFont="1" applyFill="1" applyBorder="1" applyAlignment="1">
      <alignment horizontal="left" vertical="center" wrapText="1" shrinkToFit="1"/>
    </xf>
    <xf numFmtId="0" fontId="38" fillId="10" borderId="11" xfId="0" applyFont="1" applyFill="1" applyBorder="1" applyAlignment="1">
      <alignment horizontal="left" vertical="center" wrapText="1" shrinkToFit="1"/>
    </xf>
    <xf numFmtId="0" fontId="65" fillId="16" borderId="1" xfId="0" applyFont="1" applyFill="1" applyBorder="1" applyAlignment="1">
      <alignment horizontal="left" vertical="center"/>
    </xf>
    <xf numFmtId="0" fontId="65" fillId="16" borderId="1" xfId="0" applyFont="1" applyFill="1" applyBorder="1" applyAlignment="1">
      <alignment horizontal="center" vertical="center"/>
    </xf>
    <xf numFmtId="0" fontId="55" fillId="10" borderId="7" xfId="0" applyFont="1" applyFill="1" applyBorder="1" applyAlignment="1">
      <alignment horizontal="center" vertical="top"/>
    </xf>
    <xf numFmtId="0" fontId="55" fillId="10" borderId="8" xfId="0" applyFont="1" applyFill="1" applyBorder="1" applyAlignment="1">
      <alignment horizontal="center" vertical="top"/>
    </xf>
    <xf numFmtId="0" fontId="63" fillId="0" borderId="0" xfId="0" applyFont="1" applyAlignment="1">
      <alignment horizontal="left" vertical="top" wrapText="1"/>
    </xf>
    <xf numFmtId="0" fontId="38" fillId="2" borderId="7" xfId="0" applyFont="1" applyFill="1" applyBorder="1" applyAlignment="1" applyProtection="1">
      <alignment horizontal="left" vertical="top"/>
      <protection locked="0"/>
    </xf>
    <xf numFmtId="0" fontId="38" fillId="2" borderId="8" xfId="0" applyFont="1" applyFill="1" applyBorder="1" applyAlignment="1" applyProtection="1">
      <alignment horizontal="left" vertical="top"/>
      <protection locked="0"/>
    </xf>
    <xf numFmtId="0" fontId="38" fillId="2" borderId="9" xfId="0" applyFont="1" applyFill="1" applyBorder="1" applyAlignment="1" applyProtection="1">
      <alignment horizontal="left" vertical="top"/>
      <protection locked="0"/>
    </xf>
    <xf numFmtId="0" fontId="38" fillId="10" borderId="8" xfId="0" applyFont="1" applyFill="1" applyBorder="1" applyAlignment="1">
      <alignment horizontal="left" vertical="center" wrapText="1" shrinkToFit="1"/>
    </xf>
    <xf numFmtId="0" fontId="38" fillId="10" borderId="8" xfId="0" applyFont="1" applyFill="1" applyBorder="1" applyAlignment="1">
      <alignment horizontal="left" vertical="center" shrinkToFit="1"/>
    </xf>
    <xf numFmtId="0" fontId="38" fillId="10" borderId="9" xfId="0" applyFont="1" applyFill="1" applyBorder="1" applyAlignment="1">
      <alignment horizontal="left" vertical="center" shrinkToFit="1"/>
    </xf>
    <xf numFmtId="0" fontId="61" fillId="3" borderId="7" xfId="0" applyFont="1" applyFill="1" applyBorder="1" applyAlignment="1" applyProtection="1">
      <alignment horizontal="center" vertical="center" shrinkToFit="1"/>
      <protection locked="0"/>
    </xf>
    <xf numFmtId="0" fontId="61" fillId="3" borderId="120" xfId="0" applyFont="1" applyFill="1" applyBorder="1" applyAlignment="1" applyProtection="1">
      <alignment horizontal="center" vertical="center" shrinkToFit="1"/>
      <protection locked="0"/>
    </xf>
    <xf numFmtId="0" fontId="146" fillId="17" borderId="80" xfId="0" applyFont="1" applyFill="1" applyBorder="1" applyAlignment="1">
      <alignment horizontal="right" vertical="center"/>
    </xf>
    <xf numFmtId="0" fontId="38" fillId="10" borderId="8" xfId="0" applyFont="1" applyFill="1" applyBorder="1" applyAlignment="1">
      <alignment horizontal="center" vertical="center" shrinkToFit="1"/>
    </xf>
    <xf numFmtId="0" fontId="38" fillId="10" borderId="9" xfId="0" applyFont="1" applyFill="1" applyBorder="1" applyAlignment="1">
      <alignment horizontal="center" vertical="center" shrinkToFit="1"/>
    </xf>
    <xf numFmtId="0" fontId="147" fillId="17" borderId="80" xfId="0" applyFont="1" applyFill="1" applyBorder="1" applyAlignment="1" applyProtection="1">
      <alignment horizontal="center" vertical="top" wrapText="1"/>
      <protection locked="0"/>
    </xf>
    <xf numFmtId="0" fontId="147" fillId="17" borderId="80" xfId="0" applyFont="1" applyFill="1" applyBorder="1" applyAlignment="1" applyProtection="1">
      <alignment horizontal="center" vertical="top"/>
      <protection locked="0"/>
    </xf>
    <xf numFmtId="0" fontId="147" fillId="17" borderId="81" xfId="0" applyFont="1" applyFill="1" applyBorder="1" applyAlignment="1" applyProtection="1">
      <alignment horizontal="center" vertical="top"/>
      <protection locked="0"/>
    </xf>
    <xf numFmtId="0" fontId="38" fillId="2" borderId="10" xfId="0" applyFont="1" applyFill="1" applyBorder="1" applyAlignment="1" applyProtection="1">
      <alignment horizontal="center" vertical="top" shrinkToFit="1"/>
      <protection locked="0"/>
    </xf>
    <xf numFmtId="0" fontId="38" fillId="2" borderId="11" xfId="0" applyFont="1" applyFill="1" applyBorder="1" applyAlignment="1" applyProtection="1">
      <alignment horizontal="center" vertical="top" shrinkToFit="1"/>
      <protection locked="0"/>
    </xf>
    <xf numFmtId="0" fontId="54" fillId="0" borderId="77" xfId="0" applyFont="1" applyFill="1" applyBorder="1" applyAlignment="1">
      <alignment horizontal="left" vertical="top" wrapText="1"/>
    </xf>
    <xf numFmtId="0" fontId="54" fillId="0" borderId="80" xfId="0" applyFont="1" applyFill="1" applyBorder="1" applyAlignment="1">
      <alignment horizontal="left" vertical="top" wrapText="1"/>
    </xf>
    <xf numFmtId="0" fontId="56" fillId="3" borderId="80" xfId="0" applyFont="1" applyFill="1" applyBorder="1" applyAlignment="1">
      <alignment horizontal="center" vertical="center" wrapText="1"/>
    </xf>
    <xf numFmtId="0" fontId="37" fillId="2" borderId="154" xfId="0" applyFont="1" applyFill="1" applyBorder="1" applyAlignment="1" applyProtection="1">
      <alignment horizontal="left" vertical="center"/>
      <protection locked="0"/>
    </xf>
    <xf numFmtId="0" fontId="37" fillId="2" borderId="155" xfId="0" applyFont="1" applyFill="1" applyBorder="1" applyAlignment="1" applyProtection="1">
      <alignment horizontal="left" vertical="center"/>
      <protection locked="0"/>
    </xf>
    <xf numFmtId="0" fontId="37" fillId="2" borderId="250" xfId="0" applyFont="1" applyFill="1" applyBorder="1" applyAlignment="1" applyProtection="1">
      <alignment horizontal="left" vertical="center"/>
      <protection locked="0"/>
    </xf>
    <xf numFmtId="0" fontId="39" fillId="8" borderId="10" xfId="0" applyFont="1" applyFill="1" applyBorder="1" applyAlignment="1">
      <alignment horizontal="center" vertical="center" shrinkToFit="1"/>
    </xf>
    <xf numFmtId="0" fontId="39" fillId="8" borderId="11" xfId="0" applyFont="1" applyFill="1" applyBorder="1" applyAlignment="1">
      <alignment horizontal="center" vertical="center" shrinkToFit="1"/>
    </xf>
    <xf numFmtId="0" fontId="39" fillId="8" borderId="12" xfId="0" applyFont="1" applyFill="1" applyBorder="1" applyAlignment="1">
      <alignment horizontal="center" vertical="center" shrinkToFit="1"/>
    </xf>
    <xf numFmtId="0" fontId="39" fillId="0" borderId="0" xfId="0" applyFont="1" applyBorder="1" applyAlignment="1">
      <alignment horizontal="center" vertical="center" shrinkToFit="1"/>
    </xf>
    <xf numFmtId="0" fontId="38" fillId="0" borderId="1" xfId="0" applyFont="1" applyBorder="1" applyAlignment="1">
      <alignment horizontal="center" vertical="center"/>
    </xf>
    <xf numFmtId="0" fontId="37" fillId="10" borderId="11" xfId="0" applyFont="1" applyFill="1" applyBorder="1" applyAlignment="1" applyProtection="1">
      <alignment horizontal="left" vertical="center" shrinkToFit="1"/>
      <protection locked="0"/>
    </xf>
    <xf numFmtId="0" fontId="37" fillId="10" borderId="12" xfId="0" applyFont="1" applyFill="1" applyBorder="1" applyAlignment="1" applyProtection="1">
      <alignment horizontal="left" vertical="center" shrinkToFit="1"/>
      <protection locked="0"/>
    </xf>
    <xf numFmtId="0" fontId="39" fillId="0" borderId="2" xfId="0" applyFont="1" applyBorder="1" applyAlignment="1">
      <alignment horizontal="center" vertical="center" shrinkToFit="1"/>
    </xf>
    <xf numFmtId="0" fontId="39" fillId="0" borderId="3" xfId="0" applyFont="1" applyBorder="1" applyAlignment="1">
      <alignment horizontal="center" vertical="center" shrinkToFit="1"/>
    </xf>
    <xf numFmtId="0" fontId="39" fillId="0" borderId="118" xfId="0" applyFont="1" applyBorder="1" applyAlignment="1">
      <alignment horizontal="center" vertical="center" shrinkToFit="1"/>
    </xf>
    <xf numFmtId="0" fontId="39" fillId="0" borderId="7" xfId="0" applyFont="1" applyBorder="1" applyAlignment="1">
      <alignment horizontal="center" vertical="center" shrinkToFit="1"/>
    </xf>
    <xf numFmtId="0" fontId="39" fillId="0" borderId="8" xfId="0" applyFont="1" applyBorder="1" applyAlignment="1">
      <alignment horizontal="center" vertical="center" shrinkToFit="1"/>
    </xf>
    <xf numFmtId="0" fontId="39" fillId="0" borderId="120" xfId="0" applyFont="1" applyBorder="1" applyAlignment="1">
      <alignment horizontal="center" vertical="center" shrinkToFit="1"/>
    </xf>
    <xf numFmtId="0" fontId="56" fillId="0" borderId="0" xfId="0" applyFont="1" applyAlignment="1">
      <alignment horizontal="center" vertical="center" wrapText="1"/>
    </xf>
    <xf numFmtId="178" fontId="37" fillId="0" borderId="119" xfId="0" applyNumberFormat="1" applyFont="1" applyFill="1" applyBorder="1" applyAlignment="1">
      <alignment horizontal="center" vertical="center"/>
    </xf>
    <xf numFmtId="178" fontId="37" fillId="0" borderId="3" xfId="0" applyNumberFormat="1" applyFont="1" applyFill="1" applyBorder="1" applyAlignment="1">
      <alignment horizontal="center" vertical="center"/>
    </xf>
    <xf numFmtId="178" fontId="37" fillId="0" borderId="118" xfId="0" applyNumberFormat="1" applyFont="1" applyFill="1" applyBorder="1" applyAlignment="1">
      <alignment horizontal="center" vertical="center"/>
    </xf>
    <xf numFmtId="178" fontId="37" fillId="0" borderId="121" xfId="0" applyNumberFormat="1" applyFont="1" applyFill="1" applyBorder="1" applyAlignment="1">
      <alignment horizontal="center" vertical="center"/>
    </xf>
    <xf numFmtId="178" fontId="37" fillId="0" borderId="8" xfId="0" applyNumberFormat="1" applyFont="1" applyFill="1" applyBorder="1" applyAlignment="1">
      <alignment horizontal="center" vertical="center"/>
    </xf>
    <xf numFmtId="178" fontId="37" fillId="0" borderId="120" xfId="0" applyNumberFormat="1" applyFont="1" applyFill="1" applyBorder="1" applyAlignment="1">
      <alignment horizontal="center" vertical="center"/>
    </xf>
    <xf numFmtId="57" fontId="37" fillId="0" borderId="11" xfId="0" applyNumberFormat="1" applyFont="1" applyFill="1" applyBorder="1" applyAlignment="1" applyProtection="1">
      <alignment horizontal="left" vertical="center" shrinkToFit="1"/>
      <protection locked="0"/>
    </xf>
    <xf numFmtId="0" fontId="37" fillId="0" borderId="11" xfId="0" applyFont="1" applyFill="1" applyBorder="1" applyAlignment="1" applyProtection="1">
      <alignment horizontal="left" vertical="center" shrinkToFit="1"/>
      <protection locked="0"/>
    </xf>
    <xf numFmtId="0" fontId="37" fillId="0" borderId="12" xfId="0" applyFont="1" applyFill="1" applyBorder="1" applyAlignment="1" applyProtection="1">
      <alignment horizontal="left" vertical="center" shrinkToFit="1"/>
      <protection locked="0"/>
    </xf>
    <xf numFmtId="0" fontId="55" fillId="17" borderId="13" xfId="0" applyFont="1" applyFill="1" applyBorder="1" applyAlignment="1">
      <alignment horizontal="center" vertical="center" textRotation="255"/>
    </xf>
    <xf numFmtId="0" fontId="55" fillId="17" borderId="15" xfId="0" applyFont="1" applyFill="1" applyBorder="1" applyAlignment="1">
      <alignment horizontal="center" vertical="center" textRotation="255"/>
    </xf>
    <xf numFmtId="0" fontId="55" fillId="17" borderId="14" xfId="0" applyFont="1" applyFill="1" applyBorder="1" applyAlignment="1">
      <alignment horizontal="center" vertical="center" textRotation="255"/>
    </xf>
    <xf numFmtId="0" fontId="39" fillId="0" borderId="119" xfId="0" applyFont="1" applyBorder="1" applyAlignment="1">
      <alignment horizontal="left" vertical="center" shrinkToFit="1"/>
    </xf>
    <xf numFmtId="0" fontId="39" fillId="0" borderId="3" xfId="0" applyFont="1" applyBorder="1" applyAlignment="1">
      <alignment horizontal="left" vertical="center" shrinkToFit="1"/>
    </xf>
    <xf numFmtId="0" fontId="39" fillId="0" borderId="4" xfId="0" applyFont="1" applyBorder="1" applyAlignment="1">
      <alignment horizontal="left" vertical="center" shrinkToFit="1"/>
    </xf>
    <xf numFmtId="0" fontId="39" fillId="0" borderId="121" xfId="0" applyFont="1" applyBorder="1" applyAlignment="1">
      <alignment horizontal="left" vertical="center" shrinkToFit="1"/>
    </xf>
    <xf numFmtId="0" fontId="39" fillId="0" borderId="8" xfId="0" applyFont="1" applyBorder="1" applyAlignment="1">
      <alignment horizontal="left" vertical="center" shrinkToFit="1"/>
    </xf>
    <xf numFmtId="0" fontId="39" fillId="0" borderId="9" xfId="0" applyFont="1" applyBorder="1" applyAlignment="1">
      <alignment horizontal="left" vertical="center" shrinkToFit="1"/>
    </xf>
    <xf numFmtId="0" fontId="113" fillId="0" borderId="3" xfId="0" applyFont="1" applyBorder="1" applyAlignment="1">
      <alignment horizontal="right" vertical="top" shrinkToFit="1"/>
    </xf>
    <xf numFmtId="0" fontId="39" fillId="0" borderId="10" xfId="0" applyFont="1" applyBorder="1" applyAlignment="1">
      <alignment horizontal="center" vertical="center" shrinkToFit="1"/>
    </xf>
    <xf numFmtId="0" fontId="39" fillId="0" borderId="11" xfId="0" applyFont="1" applyBorder="1" applyAlignment="1">
      <alignment horizontal="center" vertical="center" shrinkToFit="1"/>
    </xf>
    <xf numFmtId="0" fontId="39" fillId="0" borderId="128" xfId="0" applyFont="1" applyBorder="1" applyAlignment="1">
      <alignment horizontal="center" vertical="center" shrinkToFit="1"/>
    </xf>
    <xf numFmtId="0" fontId="38" fillId="0" borderId="1" xfId="0" applyFont="1" applyBorder="1" applyAlignment="1">
      <alignment horizontal="center" vertical="center" shrinkToFit="1"/>
    </xf>
    <xf numFmtId="177" fontId="112" fillId="2" borderId="79" xfId="0" applyNumberFormat="1" applyFont="1" applyFill="1" applyBorder="1" applyAlignment="1" applyProtection="1">
      <alignment horizontal="center" vertical="center"/>
      <protection locked="0"/>
    </xf>
    <xf numFmtId="177" fontId="112" fillId="2" borderId="80" xfId="0" applyNumberFormat="1" applyFont="1" applyFill="1" applyBorder="1" applyAlignment="1" applyProtection="1">
      <alignment horizontal="center" vertical="center"/>
      <protection locked="0"/>
    </xf>
    <xf numFmtId="177" fontId="112" fillId="2" borderId="78" xfId="0" applyNumberFormat="1" applyFont="1" applyFill="1" applyBorder="1" applyAlignment="1" applyProtection="1">
      <alignment horizontal="center" vertical="center"/>
      <protection locked="0"/>
    </xf>
    <xf numFmtId="0" fontId="60" fillId="0" borderId="119" xfId="0" applyFont="1" applyBorder="1" applyAlignment="1">
      <alignment horizontal="center" vertical="center" wrapText="1"/>
    </xf>
    <xf numFmtId="0" fontId="60" fillId="0" borderId="118" xfId="0" applyFont="1" applyBorder="1" applyAlignment="1">
      <alignment horizontal="center" vertical="center" wrapText="1"/>
    </xf>
    <xf numFmtId="0" fontId="60" fillId="0" borderId="121" xfId="0" applyFont="1" applyBorder="1" applyAlignment="1">
      <alignment horizontal="center" vertical="center" wrapText="1"/>
    </xf>
    <xf numFmtId="0" fontId="60" fillId="0" borderId="120" xfId="0" applyFont="1" applyBorder="1" applyAlignment="1">
      <alignment horizontal="center" vertical="center" wrapText="1"/>
    </xf>
    <xf numFmtId="0" fontId="39" fillId="0" borderId="119" xfId="0" applyFont="1" applyBorder="1" applyAlignment="1">
      <alignment horizontal="center" vertical="center"/>
    </xf>
    <xf numFmtId="0" fontId="39" fillId="0" borderId="118" xfId="0" applyFont="1" applyBorder="1" applyAlignment="1">
      <alignment horizontal="center" vertical="center"/>
    </xf>
    <xf numFmtId="0" fontId="39" fillId="0" borderId="121" xfId="0" applyFont="1" applyBorder="1" applyAlignment="1">
      <alignment horizontal="center" vertical="center"/>
    </xf>
    <xf numFmtId="0" fontId="39" fillId="0" borderId="120" xfId="0" applyFont="1" applyBorder="1" applyAlignment="1">
      <alignment horizontal="center" vertical="center"/>
    </xf>
    <xf numFmtId="0" fontId="38" fillId="0" borderId="0" xfId="0" applyFont="1" applyAlignment="1">
      <alignment horizontal="left" vertical="center"/>
    </xf>
    <xf numFmtId="177" fontId="112" fillId="2" borderId="129" xfId="0" applyNumberFormat="1" applyFont="1" applyFill="1" applyBorder="1" applyAlignment="1" applyProtection="1">
      <alignment horizontal="center" vertical="center"/>
      <protection locked="0"/>
    </xf>
    <xf numFmtId="177" fontId="112" fillId="2" borderId="11" xfId="0" applyNumberFormat="1" applyFont="1" applyFill="1" applyBorder="1" applyAlignment="1" applyProtection="1">
      <alignment horizontal="center" vertical="center"/>
      <protection locked="0"/>
    </xf>
    <xf numFmtId="177" fontId="112" fillId="2" borderId="128" xfId="0" applyNumberFormat="1" applyFont="1" applyFill="1" applyBorder="1" applyAlignment="1" applyProtection="1">
      <alignment horizontal="center" vertical="center"/>
      <protection locked="0"/>
    </xf>
    <xf numFmtId="0" fontId="37" fillId="0" borderId="179" xfId="0" applyFont="1" applyBorder="1" applyAlignment="1">
      <alignment horizontal="center" vertical="center" shrinkToFit="1"/>
    </xf>
    <xf numFmtId="0" fontId="37" fillId="0" borderId="25" xfId="0" applyFont="1" applyBorder="1" applyAlignment="1">
      <alignment horizontal="center" vertical="center" shrinkToFit="1"/>
    </xf>
    <xf numFmtId="0" fontId="37" fillId="0" borderId="22" xfId="0" applyFont="1" applyBorder="1" applyAlignment="1">
      <alignment horizontal="center" vertical="center" shrinkToFit="1"/>
    </xf>
    <xf numFmtId="0" fontId="37" fillId="0" borderId="26" xfId="0" applyFont="1" applyBorder="1" applyAlignment="1">
      <alignment horizontal="center" vertical="center" shrinkToFit="1"/>
    </xf>
    <xf numFmtId="0" fontId="37" fillId="0" borderId="27" xfId="0" applyFont="1" applyBorder="1" applyAlignment="1">
      <alignment horizontal="center" vertical="center" shrinkToFit="1"/>
    </xf>
    <xf numFmtId="0" fontId="37" fillId="0" borderId="28" xfId="0" applyFont="1" applyBorder="1" applyAlignment="1">
      <alignment horizontal="center" vertical="center" shrinkToFit="1"/>
    </xf>
    <xf numFmtId="0" fontId="37" fillId="0" borderId="0" xfId="0" applyFont="1" applyAlignment="1">
      <alignment horizontal="center" vertical="center" shrinkToFit="1"/>
    </xf>
    <xf numFmtId="0" fontId="37" fillId="0" borderId="178" xfId="0" applyFont="1" applyBorder="1" applyAlignment="1">
      <alignment horizontal="center" vertical="center" shrinkToFit="1"/>
    </xf>
    <xf numFmtId="0" fontId="37" fillId="0" borderId="174" xfId="0" applyFont="1" applyBorder="1" applyAlignment="1">
      <alignment horizontal="center" vertical="center" shrinkToFit="1"/>
    </xf>
    <xf numFmtId="0" fontId="37" fillId="0" borderId="74" xfId="0" applyFont="1" applyBorder="1" applyAlignment="1">
      <alignment horizontal="center" vertical="center" shrinkToFit="1"/>
    </xf>
    <xf numFmtId="0" fontId="37" fillId="0" borderId="6" xfId="0" applyFont="1" applyBorder="1" applyAlignment="1">
      <alignment horizontal="center" vertical="center" shrinkToFit="1"/>
    </xf>
    <xf numFmtId="0" fontId="37" fillId="0" borderId="26" xfId="0" applyFont="1" applyBorder="1" applyAlignment="1">
      <alignment horizontal="center" vertical="top" wrapText="1" shrinkToFit="1"/>
    </xf>
    <xf numFmtId="0" fontId="37" fillId="0" borderId="27" xfId="0" applyFont="1" applyBorder="1" applyAlignment="1">
      <alignment horizontal="center" vertical="top" wrapText="1" shrinkToFit="1"/>
    </xf>
    <xf numFmtId="0" fontId="37" fillId="0" borderId="51" xfId="0" applyFont="1" applyBorder="1" applyAlignment="1">
      <alignment horizontal="center" vertical="top" wrapText="1" shrinkToFit="1"/>
    </xf>
    <xf numFmtId="0" fontId="37" fillId="0" borderId="28" xfId="0" applyFont="1" applyBorder="1" applyAlignment="1">
      <alignment horizontal="center" vertical="top" wrapText="1" shrinkToFit="1"/>
    </xf>
    <xf numFmtId="0" fontId="37" fillId="0" borderId="0" xfId="0" applyFont="1" applyBorder="1" applyAlignment="1">
      <alignment horizontal="center" vertical="top" wrapText="1" shrinkToFit="1"/>
    </xf>
    <xf numFmtId="0" fontId="37" fillId="0" borderId="52" xfId="0" applyFont="1" applyBorder="1" applyAlignment="1">
      <alignment horizontal="center" vertical="top" wrapText="1" shrinkToFit="1"/>
    </xf>
    <xf numFmtId="0" fontId="37" fillId="0" borderId="65" xfId="0" applyFont="1" applyBorder="1" applyAlignment="1">
      <alignment horizontal="center" vertical="top" wrapText="1" shrinkToFit="1"/>
    </xf>
    <xf numFmtId="0" fontId="37" fillId="0" borderId="66" xfId="0" applyFont="1" applyBorder="1" applyAlignment="1">
      <alignment horizontal="center" vertical="top" wrapText="1" shrinkToFit="1"/>
    </xf>
    <xf numFmtId="0" fontId="37" fillId="0" borderId="67" xfId="0" applyFont="1" applyBorder="1" applyAlignment="1">
      <alignment horizontal="center" vertical="top" wrapText="1" shrinkToFit="1"/>
    </xf>
    <xf numFmtId="0" fontId="136" fillId="0" borderId="59" xfId="0" applyFont="1" applyBorder="1" applyAlignment="1">
      <alignment horizontal="center" vertical="center" shrinkToFit="1"/>
    </xf>
    <xf numFmtId="0" fontId="136" fillId="0" borderId="57" xfId="0" applyFont="1" applyBorder="1" applyAlignment="1">
      <alignment horizontal="center" vertical="center" shrinkToFit="1"/>
    </xf>
    <xf numFmtId="0" fontId="136" fillId="0" borderId="58" xfId="0" applyFont="1" applyBorder="1" applyAlignment="1">
      <alignment horizontal="center" vertical="center" shrinkToFit="1"/>
    </xf>
    <xf numFmtId="0" fontId="38" fillId="0" borderId="156" xfId="0" applyFont="1" applyBorder="1" applyAlignment="1">
      <alignment horizontal="center" vertical="center" shrinkToFit="1"/>
    </xf>
    <xf numFmtId="0" fontId="37" fillId="0" borderId="75" xfId="0" applyFont="1" applyBorder="1" applyAlignment="1">
      <alignment horizontal="center" vertical="center" wrapText="1"/>
    </xf>
    <xf numFmtId="0" fontId="37" fillId="0" borderId="27" xfId="0" applyFont="1" applyBorder="1" applyAlignment="1">
      <alignment horizontal="center" vertical="center"/>
    </xf>
    <xf numFmtId="0" fontId="37" fillId="0" borderId="74" xfId="0" applyFont="1" applyBorder="1" applyAlignment="1">
      <alignment horizontal="center" vertical="center"/>
    </xf>
    <xf numFmtId="0" fontId="37" fillId="0" borderId="5" xfId="0" applyFont="1" applyBorder="1" applyAlignment="1">
      <alignment horizontal="center" vertical="center"/>
    </xf>
    <xf numFmtId="0" fontId="37" fillId="0" borderId="0" xfId="0" applyFont="1" applyAlignment="1">
      <alignment horizontal="center" vertical="center"/>
    </xf>
    <xf numFmtId="0" fontId="37" fillId="0" borderId="6" xfId="0" applyFont="1" applyBorder="1" applyAlignment="1">
      <alignment horizontal="center" vertical="center"/>
    </xf>
    <xf numFmtId="0" fontId="37" fillId="0" borderId="83" xfId="0" applyFont="1" applyBorder="1" applyAlignment="1">
      <alignment horizontal="center" vertical="center"/>
    </xf>
    <xf numFmtId="0" fontId="37" fillId="0" borderId="66" xfId="0" applyFont="1" applyBorder="1" applyAlignment="1">
      <alignment horizontal="center" vertical="center"/>
    </xf>
    <xf numFmtId="0" fontId="37" fillId="0" borderId="82" xfId="0" applyFont="1" applyBorder="1" applyAlignment="1">
      <alignment horizontal="center" vertical="center"/>
    </xf>
    <xf numFmtId="0" fontId="136" fillId="0" borderId="60" xfId="0" applyFont="1" applyBorder="1" applyAlignment="1">
      <alignment horizontal="center" vertical="center" shrinkToFit="1"/>
    </xf>
    <xf numFmtId="183" fontId="54" fillId="17" borderId="21" xfId="0" applyNumberFormat="1" applyFont="1" applyFill="1" applyBorder="1" applyAlignment="1" applyProtection="1">
      <alignment horizontal="center" vertical="center" shrinkToFit="1"/>
      <protection locked="0"/>
    </xf>
    <xf numFmtId="183" fontId="54" fillId="17" borderId="25" xfId="0" applyNumberFormat="1" applyFont="1" applyFill="1" applyBorder="1" applyAlignment="1" applyProtection="1">
      <alignment horizontal="center" vertical="center" shrinkToFit="1"/>
      <protection locked="0"/>
    </xf>
    <xf numFmtId="183" fontId="54" fillId="17" borderId="61" xfId="0" applyNumberFormat="1" applyFont="1" applyFill="1" applyBorder="1" applyAlignment="1" applyProtection="1">
      <alignment horizontal="center" vertical="center" shrinkToFit="1"/>
      <protection locked="0"/>
    </xf>
    <xf numFmtId="183" fontId="54" fillId="2" borderId="21" xfId="0" applyNumberFormat="1" applyFont="1" applyFill="1" applyBorder="1" applyAlignment="1" applyProtection="1">
      <alignment horizontal="center" vertical="center" shrinkToFit="1"/>
      <protection locked="0"/>
    </xf>
    <xf numFmtId="183" fontId="54" fillId="2" borderId="25" xfId="0" applyNumberFormat="1" applyFont="1" applyFill="1" applyBorder="1" applyAlignment="1" applyProtection="1">
      <alignment horizontal="center" vertical="center" shrinkToFit="1"/>
      <protection locked="0"/>
    </xf>
    <xf numFmtId="183" fontId="54" fillId="2" borderId="22" xfId="0" applyNumberFormat="1" applyFont="1" applyFill="1" applyBorder="1" applyAlignment="1" applyProtection="1">
      <alignment horizontal="center" vertical="center" shrinkToFit="1"/>
      <protection locked="0"/>
    </xf>
    <xf numFmtId="0" fontId="39" fillId="10" borderId="65" xfId="0" applyFont="1" applyFill="1" applyBorder="1" applyAlignment="1">
      <alignment horizontal="right" vertical="center"/>
    </xf>
    <xf numFmtId="0" fontId="39" fillId="10" borderId="66" xfId="0" applyFont="1" applyFill="1" applyBorder="1" applyAlignment="1">
      <alignment horizontal="right" vertical="center"/>
    </xf>
    <xf numFmtId="0" fontId="39" fillId="10" borderId="82" xfId="0" applyFont="1" applyFill="1" applyBorder="1" applyAlignment="1">
      <alignment horizontal="right" vertical="center"/>
    </xf>
    <xf numFmtId="0" fontId="38" fillId="2" borderId="42" xfId="0" applyFont="1" applyFill="1" applyBorder="1" applyAlignment="1" applyProtection="1">
      <alignment horizontal="center" vertical="center"/>
      <protection locked="0"/>
    </xf>
    <xf numFmtId="0" fontId="38" fillId="2" borderId="246" xfId="0" applyFont="1" applyFill="1" applyBorder="1" applyAlignment="1" applyProtection="1">
      <alignment horizontal="center" vertical="center"/>
      <protection locked="0"/>
    </xf>
    <xf numFmtId="183" fontId="54" fillId="17" borderId="59" xfId="0" applyNumberFormat="1" applyFont="1" applyFill="1" applyBorder="1" applyAlignment="1" applyProtection="1">
      <alignment horizontal="center" vertical="center" shrinkToFit="1"/>
      <protection locked="0"/>
    </xf>
    <xf numFmtId="183" fontId="54" fillId="17" borderId="57" xfId="0" applyNumberFormat="1" applyFont="1" applyFill="1" applyBorder="1" applyAlignment="1" applyProtection="1">
      <alignment horizontal="center" vertical="center" shrinkToFit="1"/>
      <protection locked="0"/>
    </xf>
    <xf numFmtId="183" fontId="54" fillId="17" borderId="58" xfId="0" applyNumberFormat="1" applyFont="1" applyFill="1" applyBorder="1" applyAlignment="1" applyProtection="1">
      <alignment horizontal="center" vertical="center" shrinkToFit="1"/>
      <protection locked="0"/>
    </xf>
    <xf numFmtId="183" fontId="54" fillId="0" borderId="60" xfId="0" applyNumberFormat="1" applyFont="1" applyBorder="1" applyAlignment="1" applyProtection="1">
      <alignment horizontal="center" vertical="center" shrinkToFit="1"/>
      <protection locked="0"/>
    </xf>
    <xf numFmtId="183" fontId="54" fillId="17" borderId="10" xfId="0" applyNumberFormat="1" applyFont="1" applyFill="1" applyBorder="1" applyAlignment="1" applyProtection="1">
      <alignment horizontal="center" vertical="center" shrinkToFit="1"/>
      <protection locked="0"/>
    </xf>
    <xf numFmtId="183" fontId="54" fillId="17" borderId="11" xfId="0" applyNumberFormat="1" applyFont="1" applyFill="1" applyBorder="1" applyAlignment="1" applyProtection="1">
      <alignment horizontal="center" vertical="center" shrinkToFit="1"/>
      <protection locked="0"/>
    </xf>
    <xf numFmtId="183" fontId="54" fillId="17" borderId="12" xfId="0" applyNumberFormat="1" applyFont="1" applyFill="1" applyBorder="1" applyAlignment="1" applyProtection="1">
      <alignment horizontal="center" vertical="center" shrinkToFit="1"/>
      <protection locked="0"/>
    </xf>
    <xf numFmtId="183" fontId="54" fillId="2" borderId="10" xfId="0" applyNumberFormat="1" applyFont="1" applyFill="1" applyBorder="1" applyAlignment="1" applyProtection="1">
      <alignment horizontal="center" vertical="center" shrinkToFit="1"/>
      <protection locked="0"/>
    </xf>
    <xf numFmtId="183" fontId="54" fillId="2" borderId="11" xfId="0" applyNumberFormat="1" applyFont="1" applyFill="1" applyBorder="1" applyAlignment="1" applyProtection="1">
      <alignment horizontal="center" vertical="center" shrinkToFit="1"/>
      <protection locked="0"/>
    </xf>
    <xf numFmtId="183" fontId="54" fillId="2" borderId="23" xfId="0" applyNumberFormat="1" applyFont="1" applyFill="1" applyBorder="1" applyAlignment="1" applyProtection="1">
      <alignment horizontal="center" vertical="center" shrinkToFit="1"/>
      <protection locked="0"/>
    </xf>
    <xf numFmtId="0" fontId="38" fillId="19" borderId="249" xfId="0" applyFont="1" applyFill="1" applyBorder="1" applyAlignment="1">
      <alignment horizontal="center" vertical="center"/>
    </xf>
    <xf numFmtId="0" fontId="38" fillId="19" borderId="27" xfId="0" applyFont="1" applyFill="1" applyBorder="1" applyAlignment="1">
      <alignment horizontal="center" vertical="center"/>
    </xf>
    <xf numFmtId="0" fontId="38" fillId="19" borderId="51" xfId="0" applyFont="1" applyFill="1" applyBorder="1" applyAlignment="1">
      <alignment horizontal="center" vertical="center"/>
    </xf>
    <xf numFmtId="0" fontId="38" fillId="19" borderId="248" xfId="0" applyFont="1" applyFill="1" applyBorder="1" applyAlignment="1">
      <alignment horizontal="center" vertical="center"/>
    </xf>
    <xf numFmtId="0" fontId="38" fillId="19" borderId="0" xfId="0" applyFont="1" applyFill="1" applyBorder="1" applyAlignment="1">
      <alignment horizontal="center" vertical="center"/>
    </xf>
    <xf numFmtId="0" fontId="38" fillId="19" borderId="52" xfId="0" applyFont="1" applyFill="1" applyBorder="1" applyAlignment="1">
      <alignment horizontal="center" vertical="center"/>
    </xf>
    <xf numFmtId="0" fontId="38" fillId="19" borderId="190" xfId="0" applyFont="1" applyFill="1" applyBorder="1" applyAlignment="1">
      <alignment horizontal="center" vertical="center"/>
    </xf>
    <xf numFmtId="0" fontId="38" fillId="19" borderId="66" xfId="0" applyFont="1" applyFill="1" applyBorder="1" applyAlignment="1">
      <alignment horizontal="center" vertical="center"/>
    </xf>
    <xf numFmtId="0" fontId="38" fillId="19" borderId="67" xfId="0" applyFont="1" applyFill="1" applyBorder="1" applyAlignment="1">
      <alignment horizontal="center" vertical="center"/>
    </xf>
    <xf numFmtId="183" fontId="54" fillId="2" borderId="12" xfId="0" applyNumberFormat="1" applyFont="1" applyFill="1" applyBorder="1" applyAlignment="1" applyProtection="1">
      <alignment horizontal="center" vertical="center" shrinkToFit="1"/>
      <protection locked="0"/>
    </xf>
    <xf numFmtId="0" fontId="60" fillId="0" borderId="248" xfId="0" applyFont="1" applyBorder="1" applyAlignment="1">
      <alignment horizontal="center" vertical="top" wrapText="1"/>
    </xf>
    <xf numFmtId="0" fontId="60" fillId="0" borderId="0" xfId="0" applyFont="1" applyBorder="1" applyAlignment="1">
      <alignment horizontal="center" vertical="top"/>
    </xf>
    <xf numFmtId="0" fontId="60" fillId="0" borderId="190" xfId="0" applyFont="1" applyBorder="1" applyAlignment="1">
      <alignment horizontal="center" vertical="top"/>
    </xf>
    <xf numFmtId="0" fontId="60" fillId="0" borderId="66" xfId="0" applyFont="1" applyBorder="1" applyAlignment="1">
      <alignment horizontal="center" vertical="top"/>
    </xf>
    <xf numFmtId="0" fontId="65" fillId="0" borderId="249" xfId="0" applyFont="1" applyBorder="1" applyAlignment="1">
      <alignment horizontal="center" vertical="center" shrinkToFit="1"/>
    </xf>
    <xf numFmtId="0" fontId="65" fillId="0" borderId="27" xfId="0" applyFont="1" applyBorder="1" applyAlignment="1">
      <alignment horizontal="center" vertical="center" shrinkToFit="1"/>
    </xf>
    <xf numFmtId="183" fontId="54" fillId="2" borderId="61" xfId="0" applyNumberFormat="1" applyFont="1" applyFill="1" applyBorder="1" applyAlignment="1" applyProtection="1">
      <alignment horizontal="center" vertical="center" shrinkToFit="1"/>
      <protection locked="0"/>
    </xf>
    <xf numFmtId="0" fontId="38" fillId="0" borderId="12" xfId="0" applyFont="1" applyBorder="1" applyAlignment="1">
      <alignment horizontal="center" vertical="center" shrinkToFit="1"/>
    </xf>
    <xf numFmtId="0" fontId="37" fillId="0" borderId="240" xfId="0" applyFont="1" applyBorder="1" applyAlignment="1">
      <alignment horizontal="center" vertical="center"/>
    </xf>
    <xf numFmtId="0" fontId="37" fillId="0" borderId="57" xfId="0" applyFont="1" applyBorder="1" applyAlignment="1">
      <alignment horizontal="center" vertical="center"/>
    </xf>
    <xf numFmtId="0" fontId="37" fillId="0" borderId="58" xfId="0" applyFont="1" applyBorder="1" applyAlignment="1">
      <alignment horizontal="center" vertical="center"/>
    </xf>
    <xf numFmtId="0" fontId="38" fillId="0" borderId="176" xfId="0" applyFont="1" applyBorder="1" applyAlignment="1">
      <alignment horizontal="center" vertical="center" shrinkToFit="1"/>
    </xf>
    <xf numFmtId="0" fontId="151" fillId="3" borderId="29" xfId="0" applyFont="1" applyFill="1" applyBorder="1" applyAlignment="1" applyProtection="1">
      <alignment horizontal="center" vertical="center"/>
      <protection locked="0"/>
    </xf>
    <xf numFmtId="0" fontId="151" fillId="3" borderId="114" xfId="0" applyFont="1" applyFill="1" applyBorder="1" applyAlignment="1" applyProtection="1">
      <alignment horizontal="center" vertical="center"/>
      <protection locked="0"/>
    </xf>
    <xf numFmtId="0" fontId="151" fillId="3" borderId="115" xfId="0" applyFont="1" applyFill="1" applyBorder="1" applyAlignment="1" applyProtection="1">
      <alignment horizontal="center" vertical="center"/>
      <protection locked="0"/>
    </xf>
    <xf numFmtId="0" fontId="38" fillId="0" borderId="10" xfId="0" applyFont="1" applyBorder="1" applyAlignment="1">
      <alignment horizontal="center" vertical="center" shrinkToFit="1"/>
    </xf>
    <xf numFmtId="0" fontId="38" fillId="0" borderId="11" xfId="0" applyFont="1" applyBorder="1" applyAlignment="1">
      <alignment horizontal="center" vertical="center" shrinkToFit="1"/>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4" xfId="0" applyFont="1" applyBorder="1" applyAlignment="1">
      <alignment horizontal="center" vertical="center"/>
    </xf>
    <xf numFmtId="0" fontId="151" fillId="0" borderId="28" xfId="0" applyFont="1" applyBorder="1" applyAlignment="1">
      <alignment horizontal="left" vertical="top" wrapText="1" shrinkToFit="1"/>
    </xf>
    <xf numFmtId="0" fontId="151" fillId="0" borderId="0" xfId="0" applyFont="1" applyAlignment="1">
      <alignment horizontal="left" vertical="top" wrapText="1" shrinkToFit="1"/>
    </xf>
    <xf numFmtId="0" fontId="151" fillId="0" borderId="52" xfId="0" applyFont="1" applyBorder="1" applyAlignment="1">
      <alignment horizontal="left" vertical="top" wrapText="1" shrinkToFit="1"/>
    </xf>
    <xf numFmtId="183" fontId="60" fillId="0" borderId="75" xfId="0" applyNumberFormat="1" applyFont="1" applyFill="1" applyBorder="1" applyAlignment="1" applyProtection="1">
      <alignment horizontal="center" vertical="center" wrapText="1" shrinkToFit="1"/>
      <protection locked="0"/>
    </xf>
    <xf numFmtId="183" fontId="60" fillId="0" borderId="27" xfId="0" applyNumberFormat="1" applyFont="1" applyFill="1" applyBorder="1" applyAlignment="1" applyProtection="1">
      <alignment horizontal="center" vertical="center" shrinkToFit="1"/>
      <protection locked="0"/>
    </xf>
    <xf numFmtId="183" fontId="60" fillId="0" borderId="74" xfId="0" applyNumberFormat="1" applyFont="1" applyFill="1" applyBorder="1" applyAlignment="1" applyProtection="1">
      <alignment horizontal="center" vertical="center" shrinkToFit="1"/>
      <protection locked="0"/>
    </xf>
    <xf numFmtId="183" fontId="60" fillId="0" borderId="5" xfId="0" applyNumberFormat="1" applyFont="1" applyFill="1" applyBorder="1" applyAlignment="1" applyProtection="1">
      <alignment horizontal="center" vertical="center" shrinkToFit="1"/>
      <protection locked="0"/>
    </xf>
    <xf numFmtId="183" fontId="60" fillId="0" borderId="0" xfId="0" applyNumberFormat="1" applyFont="1" applyFill="1" applyBorder="1" applyAlignment="1" applyProtection="1">
      <alignment horizontal="center" vertical="center" shrinkToFit="1"/>
      <protection locked="0"/>
    </xf>
    <xf numFmtId="183" fontId="60" fillId="0" borderId="6" xfId="0" applyNumberFormat="1" applyFont="1" applyFill="1" applyBorder="1" applyAlignment="1" applyProtection="1">
      <alignment horizontal="center" vertical="center" shrinkToFit="1"/>
      <protection locked="0"/>
    </xf>
    <xf numFmtId="183" fontId="60" fillId="0" borderId="83" xfId="0" applyNumberFormat="1" applyFont="1" applyFill="1" applyBorder="1" applyAlignment="1" applyProtection="1">
      <alignment horizontal="center" vertical="center" shrinkToFit="1"/>
      <protection locked="0"/>
    </xf>
    <xf numFmtId="183" fontId="60" fillId="0" borderId="66" xfId="0" applyNumberFormat="1" applyFont="1" applyFill="1" applyBorder="1" applyAlignment="1" applyProtection="1">
      <alignment horizontal="center" vertical="center" shrinkToFit="1"/>
      <protection locked="0"/>
    </xf>
    <xf numFmtId="183" fontId="60" fillId="0" borderId="82" xfId="0" applyNumberFormat="1" applyFont="1" applyFill="1" applyBorder="1" applyAlignment="1" applyProtection="1">
      <alignment horizontal="center" vertical="center" shrinkToFit="1"/>
      <protection locked="0"/>
    </xf>
    <xf numFmtId="0" fontId="38" fillId="0" borderId="26" xfId="0" applyFont="1" applyBorder="1" applyAlignment="1">
      <alignment horizontal="center" shrinkToFit="1"/>
    </xf>
    <xf numFmtId="0" fontId="38" fillId="0" borderId="27" xfId="0" applyFont="1" applyBorder="1" applyAlignment="1">
      <alignment horizontal="center" shrinkToFit="1"/>
    </xf>
    <xf numFmtId="0" fontId="38" fillId="0" borderId="51" xfId="0" applyFont="1" applyBorder="1" applyAlignment="1">
      <alignment horizontal="center" shrinkToFit="1"/>
    </xf>
    <xf numFmtId="0" fontId="38" fillId="2" borderId="5" xfId="0" applyFont="1" applyFill="1" applyBorder="1" applyAlignment="1" applyProtection="1">
      <alignment horizontal="center" vertical="center" shrinkToFit="1"/>
      <protection locked="0"/>
    </xf>
    <xf numFmtId="0" fontId="38" fillId="2" borderId="0" xfId="0" applyFont="1" applyFill="1" applyBorder="1" applyAlignment="1" applyProtection="1">
      <alignment horizontal="center" vertical="center" shrinkToFit="1"/>
      <protection locked="0"/>
    </xf>
    <xf numFmtId="0" fontId="38" fillId="2" borderId="7" xfId="0" applyFont="1" applyFill="1" applyBorder="1" applyAlignment="1" applyProtection="1">
      <alignment horizontal="center" vertical="center" shrinkToFit="1"/>
      <protection locked="0"/>
    </xf>
    <xf numFmtId="0" fontId="38" fillId="2" borderId="2" xfId="0" applyFont="1" applyFill="1" applyBorder="1" applyAlignment="1" applyProtection="1">
      <alignment horizontal="center" vertical="center"/>
      <protection locked="0"/>
    </xf>
    <xf numFmtId="0" fontId="38" fillId="2" borderId="3" xfId="0" applyFont="1" applyFill="1" applyBorder="1" applyAlignment="1" applyProtection="1">
      <alignment horizontal="center" vertical="center"/>
      <protection locked="0"/>
    </xf>
    <xf numFmtId="0" fontId="38" fillId="2" borderId="5" xfId="0" applyFont="1" applyFill="1" applyBorder="1" applyAlignment="1" applyProtection="1">
      <alignment horizontal="center" vertical="center"/>
      <protection locked="0"/>
    </xf>
    <xf numFmtId="0" fontId="38" fillId="2" borderId="0" xfId="0" applyFont="1" applyFill="1" applyBorder="1" applyAlignment="1" applyProtection="1">
      <alignment horizontal="center" vertical="center"/>
      <protection locked="0"/>
    </xf>
    <xf numFmtId="0" fontId="38" fillId="2" borderId="7" xfId="0" applyFont="1" applyFill="1" applyBorder="1" applyAlignment="1" applyProtection="1">
      <alignment horizontal="center" vertical="center"/>
      <protection locked="0"/>
    </xf>
    <xf numFmtId="0" fontId="38" fillId="2" borderId="8" xfId="0" applyFont="1" applyFill="1" applyBorder="1" applyAlignment="1" applyProtection="1">
      <alignment horizontal="center" vertical="center"/>
      <protection locked="0"/>
    </xf>
    <xf numFmtId="0" fontId="38" fillId="10" borderId="3" xfId="0" applyFont="1" applyFill="1" applyBorder="1" applyAlignment="1">
      <alignment horizontal="center" vertical="center"/>
    </xf>
    <xf numFmtId="0" fontId="38" fillId="10" borderId="0" xfId="0" applyFont="1" applyFill="1" applyBorder="1" applyAlignment="1">
      <alignment horizontal="center" vertical="center"/>
    </xf>
    <xf numFmtId="0" fontId="38" fillId="10" borderId="8" xfId="0" applyFont="1" applyFill="1" applyBorder="1" applyAlignment="1">
      <alignment horizontal="center" vertical="center"/>
    </xf>
    <xf numFmtId="0" fontId="38" fillId="2" borderId="4" xfId="0" applyFont="1" applyFill="1" applyBorder="1" applyAlignment="1" applyProtection="1">
      <alignment horizontal="center" vertical="center"/>
      <protection locked="0"/>
    </xf>
    <xf numFmtId="0" fontId="38" fillId="2" borderId="6" xfId="0" applyFont="1" applyFill="1" applyBorder="1" applyAlignment="1" applyProtection="1">
      <alignment horizontal="center" vertical="center"/>
      <protection locked="0"/>
    </xf>
    <xf numFmtId="0" fontId="38" fillId="2" borderId="9" xfId="0" applyFont="1" applyFill="1" applyBorder="1" applyAlignment="1" applyProtection="1">
      <alignment horizontal="center" vertical="center"/>
      <protection locked="0"/>
    </xf>
    <xf numFmtId="0" fontId="38" fillId="2" borderId="8" xfId="0" applyFont="1" applyFill="1" applyBorder="1" applyAlignment="1" applyProtection="1">
      <alignment horizontal="right" vertical="center" shrinkToFit="1"/>
      <protection locked="0"/>
    </xf>
    <xf numFmtId="0" fontId="38" fillId="10" borderId="8" xfId="0" applyFont="1" applyFill="1" applyBorder="1" applyAlignment="1">
      <alignment horizontal="center" vertical="center" wrapText="1" shrinkToFit="1"/>
    </xf>
    <xf numFmtId="0" fontId="38" fillId="10" borderId="2" xfId="0" applyFont="1" applyFill="1" applyBorder="1" applyAlignment="1">
      <alignment horizontal="center" vertical="center" shrinkToFit="1"/>
    </xf>
    <xf numFmtId="0" fontId="38" fillId="10" borderId="3" xfId="0" applyFont="1" applyFill="1" applyBorder="1" applyAlignment="1">
      <alignment horizontal="center" vertical="center" shrinkToFit="1"/>
    </xf>
    <xf numFmtId="0" fontId="119" fillId="0" borderId="0" xfId="2" applyFont="1" applyAlignment="1">
      <alignment horizontal="left" vertical="center"/>
    </xf>
    <xf numFmtId="0" fontId="118" fillId="0" borderId="0" xfId="2" applyFont="1">
      <alignment vertical="center"/>
    </xf>
    <xf numFmtId="0" fontId="126" fillId="0" borderId="0" xfId="2" applyFont="1" applyAlignment="1">
      <alignment horizontal="left" vertical="top"/>
    </xf>
    <xf numFmtId="0" fontId="121" fillId="0" borderId="10" xfId="2" applyFont="1" applyBorder="1" applyAlignment="1">
      <alignment horizontal="right" vertical="center"/>
    </xf>
    <xf numFmtId="0" fontId="121" fillId="0" borderId="12" xfId="2" applyFont="1" applyBorder="1" applyAlignment="1">
      <alignment horizontal="right" vertical="center"/>
    </xf>
    <xf numFmtId="0" fontId="121" fillId="0" borderId="0" xfId="2" applyFont="1" applyAlignment="1">
      <alignment horizontal="left" vertical="top" wrapText="1"/>
    </xf>
    <xf numFmtId="178" fontId="131" fillId="2" borderId="10" xfId="2" applyNumberFormat="1" applyFont="1" applyFill="1" applyBorder="1" applyAlignment="1" applyProtection="1">
      <alignment horizontal="left" vertical="center" wrapText="1"/>
      <protection locked="0"/>
    </xf>
    <xf numFmtId="178" fontId="131" fillId="2" borderId="11" xfId="2" applyNumberFormat="1" applyFont="1" applyFill="1" applyBorder="1" applyAlignment="1" applyProtection="1">
      <alignment horizontal="left" vertical="center" wrapText="1"/>
      <protection locked="0"/>
    </xf>
    <xf numFmtId="178" fontId="131" fillId="2" borderId="12" xfId="2" applyNumberFormat="1" applyFont="1" applyFill="1" applyBorder="1" applyAlignment="1" applyProtection="1">
      <alignment horizontal="left" vertical="center" wrapText="1"/>
      <protection locked="0"/>
    </xf>
    <xf numFmtId="0" fontId="29" fillId="0" borderId="1" xfId="2" applyFont="1" applyBorder="1" applyAlignment="1">
      <alignment vertical="center"/>
    </xf>
    <xf numFmtId="57" fontId="29" fillId="0" borderId="10" xfId="2" applyNumberFormat="1" applyFont="1" applyBorder="1" applyAlignment="1">
      <alignment vertical="center"/>
    </xf>
    <xf numFmtId="0" fontId="29" fillId="0" borderId="11" xfId="2" applyFont="1" applyBorder="1" applyAlignment="1">
      <alignment vertical="center"/>
    </xf>
    <xf numFmtId="0" fontId="29" fillId="0" borderId="12" xfId="2" applyFont="1" applyBorder="1" applyAlignment="1">
      <alignment vertical="center"/>
    </xf>
    <xf numFmtId="0" fontId="125" fillId="0" borderId="0" xfId="2" applyFont="1" applyAlignment="1">
      <alignment horizontal="left" vertical="top" wrapText="1"/>
    </xf>
    <xf numFmtId="0" fontId="125" fillId="0" borderId="6" xfId="2" applyFont="1" applyBorder="1" applyAlignment="1">
      <alignment horizontal="left" vertical="top" wrapText="1"/>
    </xf>
    <xf numFmtId="0" fontId="29" fillId="0" borderId="10" xfId="2" applyFont="1" applyBorder="1" applyAlignment="1">
      <alignment horizontal="left" vertical="center"/>
    </xf>
    <xf numFmtId="0" fontId="29" fillId="0" borderId="11" xfId="2" applyFont="1" applyBorder="1" applyAlignment="1">
      <alignment horizontal="left" vertical="center"/>
    </xf>
    <xf numFmtId="0" fontId="29" fillId="0" borderId="12" xfId="2" applyFont="1" applyBorder="1" applyAlignment="1">
      <alignment horizontal="left" vertical="center"/>
    </xf>
    <xf numFmtId="0" fontId="29" fillId="0" borderId="10" xfId="2" applyFont="1" applyBorder="1" applyAlignment="1">
      <alignment horizontal="center" vertical="center"/>
    </xf>
    <xf numFmtId="0" fontId="29" fillId="0" borderId="11" xfId="2" applyFont="1" applyBorder="1" applyAlignment="1">
      <alignment horizontal="center" vertical="center"/>
    </xf>
    <xf numFmtId="198" fontId="29" fillId="0" borderId="11" xfId="2" applyNumberFormat="1"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15" fillId="0" borderId="0" xfId="0" applyFont="1" applyAlignment="1">
      <alignment horizontal="left" vertical="center"/>
    </xf>
    <xf numFmtId="0" fontId="117" fillId="2" borderId="0" xfId="0" applyFont="1"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12" xfId="0" applyFill="1" applyBorder="1" applyAlignment="1" applyProtection="1">
      <alignment horizontal="left" vertical="top" wrapText="1"/>
      <protection locked="0"/>
    </xf>
    <xf numFmtId="0" fontId="115" fillId="0" borderId="0" xfId="0" applyFont="1" applyAlignment="1">
      <alignment horizontal="left" vertical="top"/>
    </xf>
    <xf numFmtId="192" fontId="114" fillId="0" borderId="8" xfId="0" applyNumberFormat="1" applyFont="1" applyBorder="1" applyAlignment="1">
      <alignment horizontal="center" vertical="center"/>
    </xf>
    <xf numFmtId="177" fontId="114" fillId="0" borderId="8" xfId="0" applyNumberFormat="1" applyFont="1" applyBorder="1" applyAlignment="1">
      <alignment horizontal="center" vertical="center"/>
    </xf>
    <xf numFmtId="0" fontId="114" fillId="0" borderId="0" xfId="0" applyFont="1" applyAlignment="1">
      <alignment horizontal="right" vertical="center"/>
    </xf>
    <xf numFmtId="192" fontId="114" fillId="2" borderId="0" xfId="0" applyNumberFormat="1" applyFont="1" applyFill="1" applyAlignment="1" applyProtection="1">
      <alignment horizontal="center" vertical="center"/>
      <protection locked="0"/>
    </xf>
    <xf numFmtId="0" fontId="116" fillId="0" borderId="0" xfId="0" applyFont="1">
      <alignment vertical="center"/>
    </xf>
    <xf numFmtId="0" fontId="35" fillId="0" borderId="195" xfId="0" applyFont="1" applyBorder="1" applyAlignment="1">
      <alignment horizontal="center" vertical="center" textRotation="255" shrinkToFit="1"/>
    </xf>
    <xf numFmtId="0" fontId="35" fillId="0" borderId="225" xfId="0" applyFont="1" applyBorder="1" applyAlignment="1">
      <alignment horizontal="center" vertical="center" textRotation="255" shrinkToFit="1"/>
    </xf>
    <xf numFmtId="0" fontId="35" fillId="0" borderId="61" xfId="0" applyFont="1" applyBorder="1" applyAlignment="1">
      <alignment horizontal="center" vertical="center" shrinkToFit="1"/>
    </xf>
    <xf numFmtId="0" fontId="35" fillId="0" borderId="62" xfId="0" applyFont="1" applyBorder="1" applyAlignment="1">
      <alignment horizontal="center" vertical="center" shrinkToFit="1"/>
    </xf>
    <xf numFmtId="0" fontId="35" fillId="0" borderId="12" xfId="0" applyFont="1" applyBorder="1" applyAlignment="1">
      <alignment horizontal="center" vertical="center" shrinkToFit="1"/>
    </xf>
    <xf numFmtId="0" fontId="35" fillId="0" borderId="1" xfId="0" applyFont="1" applyBorder="1" applyAlignment="1">
      <alignment horizontal="center" vertical="center" shrinkToFit="1"/>
    </xf>
    <xf numFmtId="0" fontId="35" fillId="0" borderId="75" xfId="0" applyFont="1" applyBorder="1" applyAlignment="1">
      <alignment horizontal="center" vertical="center" textRotation="255" shrinkToFit="1"/>
    </xf>
    <xf numFmtId="0" fontId="35" fillId="0" borderId="7" xfId="0" applyFont="1" applyBorder="1" applyAlignment="1">
      <alignment horizontal="center" vertical="center" textRotation="255" shrinkToFit="1"/>
    </xf>
    <xf numFmtId="0" fontId="35" fillId="0" borderId="194" xfId="0" applyFont="1" applyBorder="1" applyAlignment="1">
      <alignment horizontal="center" vertical="center" shrinkToFit="1"/>
    </xf>
    <xf numFmtId="0" fontId="35" fillId="0" borderId="224" xfId="0" applyFont="1" applyBorder="1" applyAlignment="1">
      <alignment horizontal="center" vertical="center" shrinkToFit="1"/>
    </xf>
    <xf numFmtId="0" fontId="35" fillId="0" borderId="21" xfId="0" applyFont="1" applyBorder="1" applyAlignment="1">
      <alignment horizontal="center" vertical="center" shrinkToFit="1"/>
    </xf>
    <xf numFmtId="0" fontId="35" fillId="0" borderId="10" xfId="0" applyFont="1" applyBorder="1" applyAlignment="1">
      <alignment horizontal="center" vertical="center" shrinkToFit="1"/>
    </xf>
    <xf numFmtId="0" fontId="35" fillId="0" borderId="194" xfId="0" applyFont="1" applyBorder="1" applyAlignment="1">
      <alignment horizontal="center" vertical="center" textRotation="255" shrinkToFit="1"/>
    </xf>
    <xf numFmtId="0" fontId="35" fillId="0" borderId="21" xfId="0" applyFont="1" applyBorder="1" applyAlignment="1">
      <alignment horizontal="center" vertical="center" textRotation="255" shrinkToFit="1"/>
    </xf>
    <xf numFmtId="0" fontId="35" fillId="0" borderId="224" xfId="0" applyFont="1" applyBorder="1" applyAlignment="1">
      <alignment horizontal="center" vertical="center" textRotation="255" shrinkToFit="1"/>
    </xf>
    <xf numFmtId="0" fontId="35" fillId="0" borderId="10" xfId="0" applyFont="1" applyBorder="1" applyAlignment="1">
      <alignment horizontal="center" vertical="center" textRotation="255" shrinkToFit="1"/>
    </xf>
    <xf numFmtId="0" fontId="78" fillId="0" borderId="223" xfId="0" applyFont="1" applyBorder="1" applyAlignment="1">
      <alignment horizontal="center" vertical="center" wrapText="1" shrinkToFit="1"/>
    </xf>
    <xf numFmtId="0" fontId="78" fillId="0" borderId="225" xfId="0" applyFont="1" applyBorder="1" applyAlignment="1">
      <alignment horizontal="center" vertical="center" wrapText="1" shrinkToFit="1"/>
    </xf>
    <xf numFmtId="0" fontId="35" fillId="0" borderId="62" xfId="0" applyFont="1" applyBorder="1" applyAlignment="1">
      <alignment horizontal="center" vertical="center" textRotation="255" shrinkToFit="1"/>
    </xf>
    <xf numFmtId="0" fontId="35" fillId="0" borderId="1" xfId="0" applyFont="1" applyBorder="1" applyAlignment="1">
      <alignment horizontal="center" vertical="center" textRotation="255" shrinkToFit="1"/>
    </xf>
    <xf numFmtId="0" fontId="35" fillId="0" borderId="223" xfId="0" applyFont="1" applyBorder="1" applyAlignment="1">
      <alignment horizontal="center" vertical="center" textRotation="255" shrinkToFit="1"/>
    </xf>
    <xf numFmtId="0" fontId="35" fillId="0" borderId="197" xfId="0" applyFont="1" applyBorder="1" applyAlignment="1">
      <alignment horizontal="center" vertical="center" textRotation="255" shrinkToFit="1"/>
    </xf>
    <xf numFmtId="0" fontId="35" fillId="0" borderId="9" xfId="0" applyFont="1" applyBorder="1" applyAlignment="1">
      <alignment horizontal="center" vertical="center" shrinkToFit="1"/>
    </xf>
    <xf numFmtId="0" fontId="35" fillId="0" borderId="14" xfId="0" applyFont="1" applyBorder="1" applyAlignment="1">
      <alignment horizontal="center" vertical="center" shrinkToFit="1"/>
    </xf>
    <xf numFmtId="0" fontId="35" fillId="0" borderId="58" xfId="0" applyFont="1" applyBorder="1" applyAlignment="1">
      <alignment horizontal="center" vertical="center" shrinkToFit="1"/>
    </xf>
    <xf numFmtId="0" fontId="35" fillId="0" borderId="32" xfId="0" applyFont="1" applyBorder="1" applyAlignment="1">
      <alignment horizontal="center" vertical="center" shrinkToFit="1"/>
    </xf>
    <xf numFmtId="0" fontId="35" fillId="0" borderId="5" xfId="0" applyFont="1" applyBorder="1" applyAlignment="1">
      <alignment horizontal="center" vertical="center" textRotation="255" shrinkToFit="1"/>
    </xf>
    <xf numFmtId="0" fontId="35" fillId="0" borderId="83" xfId="0" applyFont="1" applyBorder="1" applyAlignment="1">
      <alignment horizontal="center" vertical="center" textRotation="255" shrinkToFit="1"/>
    </xf>
    <xf numFmtId="0" fontId="35" fillId="0" borderId="222" xfId="0" applyFont="1" applyBorder="1" applyAlignment="1">
      <alignment horizontal="center" vertical="center" shrinkToFit="1"/>
    </xf>
    <xf numFmtId="0" fontId="35" fillId="0" borderId="150" xfId="0" applyFont="1" applyBorder="1" applyAlignment="1">
      <alignment horizontal="center" vertical="center" shrinkToFit="1"/>
    </xf>
    <xf numFmtId="0" fontId="35" fillId="0" borderId="196" xfId="0" applyFont="1" applyBorder="1" applyAlignment="1">
      <alignment horizontal="center" vertical="center" shrinkToFit="1"/>
    </xf>
    <xf numFmtId="0" fontId="35" fillId="0" borderId="97" xfId="0" applyFont="1" applyBorder="1" applyAlignment="1">
      <alignment horizontal="center" vertical="center" shrinkToFit="1"/>
    </xf>
    <xf numFmtId="0" fontId="72" fillId="0" borderId="0" xfId="0" applyFont="1" applyAlignment="1">
      <alignment horizontal="left" vertical="center"/>
    </xf>
    <xf numFmtId="0" fontId="9" fillId="0" borderId="0" xfId="0" applyFont="1" applyAlignment="1">
      <alignment horizontal="right" vertical="center"/>
    </xf>
    <xf numFmtId="0" fontId="78" fillId="0" borderId="7" xfId="0" applyFont="1" applyBorder="1" applyAlignment="1">
      <alignment horizontal="center" vertical="center" wrapText="1" shrinkToFit="1"/>
    </xf>
    <xf numFmtId="0" fontId="78" fillId="0" borderId="59" xfId="0" applyFont="1" applyBorder="1" applyAlignment="1">
      <alignment horizontal="center" vertical="center" wrapText="1" shrinkToFit="1"/>
    </xf>
    <xf numFmtId="0" fontId="35" fillId="0" borderId="222" xfId="0" applyFont="1" applyBorder="1" applyAlignment="1">
      <alignment horizontal="center" vertical="center" textRotation="255" shrinkToFit="1"/>
    </xf>
    <xf numFmtId="0" fontId="35" fillId="0" borderId="14" xfId="0" applyFont="1" applyBorder="1" applyAlignment="1">
      <alignment horizontal="center" vertical="center" textRotation="255" shrinkToFit="1"/>
    </xf>
    <xf numFmtId="0" fontId="35" fillId="0" borderId="196" xfId="0" applyFont="1" applyBorder="1" applyAlignment="1">
      <alignment horizontal="center" vertical="center" textRotation="255" shrinkToFit="1"/>
    </xf>
    <xf numFmtId="0" fontId="35" fillId="0" borderId="32" xfId="0" applyFont="1" applyBorder="1" applyAlignment="1">
      <alignment horizontal="center" vertical="center" textRotation="255" shrinkToFit="1"/>
    </xf>
    <xf numFmtId="0" fontId="35" fillId="0" borderId="9" xfId="0" applyFont="1" applyBorder="1" applyAlignment="1">
      <alignment horizontal="center" vertical="center" textRotation="255" shrinkToFit="1"/>
    </xf>
    <xf numFmtId="0" fontId="35" fillId="0" borderId="58" xfId="0" applyFont="1" applyBorder="1" applyAlignment="1">
      <alignment horizontal="center" vertical="center" textRotation="255" shrinkToFit="1"/>
    </xf>
    <xf numFmtId="0" fontId="35" fillId="0" borderId="59" xfId="0" applyFont="1" applyBorder="1" applyAlignment="1">
      <alignment horizontal="center" vertical="center" textRotation="255" shrinkToFit="1"/>
    </xf>
    <xf numFmtId="0" fontId="67" fillId="0" borderId="149" xfId="0" applyFont="1" applyBorder="1" applyAlignment="1">
      <alignment horizontal="center" vertical="center" shrinkToFit="1"/>
    </xf>
    <xf numFmtId="0" fontId="67" fillId="0" borderId="14" xfId="0" applyFont="1" applyBorder="1" applyAlignment="1">
      <alignment horizontal="center" vertical="center" shrinkToFit="1"/>
    </xf>
    <xf numFmtId="0" fontId="67" fillId="0" borderId="18" xfId="0" applyFont="1" applyBorder="1" applyAlignment="1">
      <alignment horizontal="center" vertical="center" shrinkToFit="1"/>
    </xf>
    <xf numFmtId="0" fontId="67" fillId="0" borderId="1" xfId="0" applyFont="1" applyBorder="1" applyAlignment="1">
      <alignment horizontal="center" vertical="center" shrinkToFit="1"/>
    </xf>
    <xf numFmtId="0" fontId="67" fillId="0" borderId="198" xfId="0" applyFont="1" applyBorder="1" applyAlignment="1">
      <alignment horizontal="center" vertical="center" shrinkToFit="1"/>
    </xf>
    <xf numFmtId="0" fontId="67" fillId="0" borderId="193" xfId="0" applyFont="1" applyBorder="1" applyAlignment="1">
      <alignment horizontal="center" vertical="center" shrinkToFit="1"/>
    </xf>
    <xf numFmtId="0" fontId="67" fillId="0" borderId="7" xfId="0" applyFont="1" applyBorder="1" applyAlignment="1">
      <alignment horizontal="center" vertical="center" shrinkToFit="1"/>
    </xf>
    <xf numFmtId="0" fontId="67" fillId="0" borderId="8" xfId="0" applyFont="1" applyBorder="1" applyAlignment="1">
      <alignment horizontal="center" vertical="center" shrinkToFit="1"/>
    </xf>
    <xf numFmtId="0" fontId="73" fillId="0" borderId="66" xfId="0" applyFont="1" applyBorder="1" applyAlignment="1">
      <alignment horizontal="center" vertical="center"/>
    </xf>
    <xf numFmtId="0" fontId="74" fillId="0" borderId="66" xfId="0" applyFont="1" applyBorder="1" applyAlignment="1">
      <alignment horizontal="center" vertical="center"/>
    </xf>
    <xf numFmtId="0" fontId="0" fillId="0" borderId="16" xfId="0" applyBorder="1" applyAlignment="1">
      <alignment horizontal="center" vertical="center"/>
    </xf>
    <xf numFmtId="0" fontId="0" fillId="0" borderId="62" xfId="0" applyBorder="1" applyAlignment="1">
      <alignment horizontal="center" vertical="center"/>
    </xf>
    <xf numFmtId="0" fontId="0" fillId="0" borderId="151" xfId="0" applyBorder="1" applyAlignment="1">
      <alignment horizontal="center" vertical="center"/>
    </xf>
    <xf numFmtId="0" fontId="0" fillId="0" borderId="163" xfId="0" applyBorder="1" applyAlignment="1">
      <alignment horizontal="center" vertical="center"/>
    </xf>
    <xf numFmtId="0" fontId="0" fillId="0" borderId="30" xfId="0" applyBorder="1" applyAlignment="1">
      <alignment horizontal="center" vertical="center"/>
    </xf>
    <xf numFmtId="0" fontId="0" fillId="0" borderId="152" xfId="0" applyBorder="1" applyAlignment="1">
      <alignment horizontal="center" vertical="center"/>
    </xf>
    <xf numFmtId="0" fontId="68" fillId="0" borderId="26" xfId="0" applyFont="1" applyBorder="1" applyAlignment="1">
      <alignment horizontal="center" vertical="center" shrinkToFit="1"/>
    </xf>
    <xf numFmtId="0" fontId="68" fillId="0" borderId="74" xfId="0" applyFont="1" applyBorder="1" applyAlignment="1">
      <alignment horizontal="center" vertical="center" shrinkToFit="1"/>
    </xf>
    <xf numFmtId="0" fontId="0" fillId="0" borderId="26" xfId="0" applyBorder="1" applyAlignment="1">
      <alignment horizontal="center" vertical="center" wrapText="1" shrinkToFit="1"/>
    </xf>
    <xf numFmtId="0" fontId="0" fillId="0" borderId="74" xfId="0" applyBorder="1" applyAlignment="1">
      <alignment horizontal="center" vertical="center" shrinkToFit="1"/>
    </xf>
    <xf numFmtId="0" fontId="0" fillId="0" borderId="65" xfId="0" applyBorder="1" applyAlignment="1">
      <alignment horizontal="center" vertical="center" shrinkToFit="1"/>
    </xf>
    <xf numFmtId="0" fontId="0" fillId="0" borderId="82" xfId="0" applyBorder="1" applyAlignment="1">
      <alignment horizontal="center" vertical="center" shrinkToFit="1"/>
    </xf>
    <xf numFmtId="0" fontId="0" fillId="0" borderId="75" xfId="0" applyBorder="1" applyAlignment="1">
      <alignment horizontal="center" vertical="center" shrinkToFit="1"/>
    </xf>
    <xf numFmtId="0" fontId="0" fillId="0" borderId="27" xfId="0" applyBorder="1" applyAlignment="1">
      <alignment horizontal="center" vertical="center" shrinkToFit="1"/>
    </xf>
    <xf numFmtId="0" fontId="0" fillId="0" borderId="83" xfId="0" applyBorder="1" applyAlignment="1">
      <alignment horizontal="center" vertical="center" shrinkToFit="1"/>
    </xf>
    <xf numFmtId="0" fontId="0" fillId="0" borderId="66" xfId="0" applyBorder="1" applyAlignment="1">
      <alignment horizontal="center" vertical="center" shrinkToFit="1"/>
    </xf>
    <xf numFmtId="0" fontId="67" fillId="0" borderId="92" xfId="0" applyFont="1" applyBorder="1" applyAlignment="1">
      <alignment horizontal="center" vertical="center" shrinkToFit="1"/>
    </xf>
    <xf numFmtId="0" fontId="67" fillId="0" borderId="93" xfId="0" applyFont="1" applyBorder="1" applyAlignment="1">
      <alignment horizontal="center" vertical="center" shrinkToFit="1"/>
    </xf>
    <xf numFmtId="0" fontId="69" fillId="0" borderId="30" xfId="0" applyFont="1" applyBorder="1" applyAlignment="1">
      <alignment horizontal="center" vertical="center"/>
    </xf>
    <xf numFmtId="0" fontId="69" fillId="0" borderId="152" xfId="0" applyFont="1" applyBorder="1" applyAlignment="1">
      <alignment horizontal="center" vertical="center"/>
    </xf>
    <xf numFmtId="0" fontId="69" fillId="0" borderId="31" xfId="0" applyFont="1" applyBorder="1" applyAlignment="1">
      <alignment horizontal="center" vertical="center"/>
    </xf>
    <xf numFmtId="178" fontId="75" fillId="0" borderId="75" xfId="0" applyNumberFormat="1" applyFont="1" applyBorder="1" applyAlignment="1">
      <alignment horizontal="center" vertical="center"/>
    </xf>
    <xf numFmtId="178" fontId="75" fillId="0" borderId="27" xfId="0" applyNumberFormat="1" applyFont="1" applyBorder="1" applyAlignment="1">
      <alignment horizontal="center" vertical="center"/>
    </xf>
    <xf numFmtId="178" fontId="75" fillId="0" borderId="234" xfId="0" applyNumberFormat="1" applyFont="1" applyBorder="1" applyAlignment="1">
      <alignment horizontal="center" vertical="center"/>
    </xf>
    <xf numFmtId="178" fontId="75" fillId="0" borderId="235" xfId="0" applyNumberFormat="1" applyFont="1" applyBorder="1" applyAlignment="1">
      <alignment horizontal="center" vertical="center"/>
    </xf>
    <xf numFmtId="178" fontId="75" fillId="0" borderId="74" xfId="0" applyNumberFormat="1" applyFont="1" applyBorder="1" applyAlignment="1">
      <alignment horizontal="center" vertical="center"/>
    </xf>
    <xf numFmtId="0" fontId="97" fillId="0" borderId="8" xfId="0" applyFont="1" applyBorder="1" applyAlignment="1">
      <alignment horizontal="center" vertical="center" shrinkToFit="1"/>
    </xf>
    <xf numFmtId="0" fontId="75" fillId="0" borderId="79" xfId="0" applyFont="1" applyBorder="1" applyAlignment="1">
      <alignment horizontal="center" vertical="center" shrinkToFit="1"/>
    </xf>
    <xf numFmtId="0" fontId="75" fillId="0" borderId="81" xfId="0" applyFont="1" applyBorder="1" applyAlignment="1">
      <alignment horizontal="center" vertical="center" shrinkToFit="1"/>
    </xf>
    <xf numFmtId="0" fontId="75" fillId="0" borderId="13" xfId="0" applyFont="1" applyBorder="1" applyAlignment="1">
      <alignment horizontal="center" vertical="center" shrinkToFit="1"/>
    </xf>
    <xf numFmtId="0" fontId="75" fillId="0" borderId="14" xfId="0" applyFont="1" applyBorder="1" applyAlignment="1">
      <alignment horizontal="center" vertical="center" shrinkToFit="1"/>
    </xf>
    <xf numFmtId="0" fontId="98" fillId="0" borderId="3" xfId="0" applyFont="1" applyBorder="1" applyAlignment="1">
      <alignment horizontal="center" vertical="center" shrinkToFit="1"/>
    </xf>
    <xf numFmtId="0" fontId="98" fillId="0" borderId="35" xfId="0" applyFont="1" applyBorder="1" applyAlignment="1">
      <alignment horizontal="center" vertical="center" shrinkToFit="1"/>
    </xf>
    <xf numFmtId="0" fontId="98" fillId="0" borderId="8" xfId="0" applyFont="1" applyBorder="1" applyAlignment="1">
      <alignment horizontal="center" vertical="center" shrinkToFit="1"/>
    </xf>
    <xf numFmtId="0" fontId="98" fillId="0" borderId="76" xfId="0" applyFont="1" applyBorder="1" applyAlignment="1">
      <alignment horizontal="center" vertical="center" shrinkToFit="1"/>
    </xf>
    <xf numFmtId="0" fontId="75" fillId="0" borderId="121" xfId="0" applyFont="1" applyBorder="1" applyAlignment="1">
      <alignment horizontal="center" vertical="center" shrinkToFit="1"/>
    </xf>
    <xf numFmtId="0" fontId="75" fillId="0" borderId="9" xfId="0" applyFont="1" applyBorder="1" applyAlignment="1">
      <alignment horizontal="center" vertical="center" shrinkToFit="1"/>
    </xf>
    <xf numFmtId="0" fontId="72" fillId="0" borderId="8" xfId="0" applyFont="1" applyBorder="1" applyAlignment="1">
      <alignment horizontal="center" vertical="center" shrinkToFit="1"/>
    </xf>
    <xf numFmtId="0" fontId="72" fillId="0" borderId="120" xfId="0" applyFont="1" applyBorder="1" applyAlignment="1">
      <alignment horizontal="center" vertical="center" shrinkToFit="1"/>
    </xf>
    <xf numFmtId="0" fontId="0" fillId="0" borderId="54" xfId="0" applyBorder="1" applyAlignment="1">
      <alignment horizontal="center" vertical="center" shrinkToFit="1"/>
    </xf>
    <xf numFmtId="0" fontId="0" fillId="0" borderId="4" xfId="0" applyBorder="1" applyAlignment="1">
      <alignment horizontal="center" vertical="center" shrinkToFit="1"/>
    </xf>
    <xf numFmtId="0" fontId="0" fillId="0" borderId="55" xfId="0" applyBorder="1" applyAlignment="1">
      <alignment horizontal="center" vertical="center" shrinkToFit="1"/>
    </xf>
    <xf numFmtId="0" fontId="0" fillId="0" borderId="9"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72" fillId="0" borderId="79" xfId="0" applyFont="1" applyBorder="1" applyAlignment="1">
      <alignment horizontal="center" vertical="center" shrinkToFit="1"/>
    </xf>
    <xf numFmtId="0" fontId="72" fillId="0" borderId="81" xfId="0" applyFont="1" applyBorder="1" applyAlignment="1">
      <alignment horizontal="center" vertical="center" shrinkToFit="1"/>
    </xf>
    <xf numFmtId="0" fontId="67" fillId="0" borderId="13" xfId="0" applyFont="1" applyBorder="1" applyAlignment="1">
      <alignment horizontal="center" vertical="center" shrinkToFit="1"/>
    </xf>
    <xf numFmtId="57" fontId="0" fillId="0" borderId="2" xfId="0" applyNumberFormat="1" applyBorder="1" applyAlignment="1">
      <alignment horizontal="center" vertical="center" shrinkToFit="1"/>
    </xf>
    <xf numFmtId="57" fontId="0" fillId="0" borderId="3" xfId="0" applyNumberFormat="1" applyBorder="1" applyAlignment="1">
      <alignment horizontal="center" vertical="center" shrinkToFit="1"/>
    </xf>
    <xf numFmtId="57" fontId="0" fillId="0" borderId="4" xfId="0" applyNumberFormat="1" applyBorder="1" applyAlignment="1">
      <alignment horizontal="center" vertical="center" shrinkToFit="1"/>
    </xf>
    <xf numFmtId="57" fontId="0" fillId="0" borderId="7" xfId="0" applyNumberFormat="1" applyBorder="1" applyAlignment="1">
      <alignment horizontal="center" vertical="center" shrinkToFit="1"/>
    </xf>
    <xf numFmtId="57" fontId="0" fillId="0" borderId="8" xfId="0" applyNumberFormat="1" applyBorder="1" applyAlignment="1">
      <alignment horizontal="center" vertical="center" shrinkToFit="1"/>
    </xf>
    <xf numFmtId="57" fontId="0" fillId="0" borderId="9" xfId="0" applyNumberFormat="1" applyBorder="1" applyAlignment="1">
      <alignment horizontal="center" vertical="center" shrinkToFit="1"/>
    </xf>
    <xf numFmtId="0" fontId="0" fillId="0" borderId="103" xfId="0" applyBorder="1" applyAlignment="1">
      <alignment horizontal="center" vertical="center" wrapText="1"/>
    </xf>
    <xf numFmtId="0" fontId="0" fillId="0" borderId="104" xfId="0" applyBorder="1" applyAlignment="1">
      <alignment horizontal="center" vertical="center" wrapText="1"/>
    </xf>
    <xf numFmtId="0" fontId="0" fillId="0" borderId="77" xfId="0" quotePrefix="1" applyBorder="1" applyAlignment="1">
      <alignment horizontal="center" vertical="center" shrinkToFit="1"/>
    </xf>
    <xf numFmtId="0" fontId="0" fillId="0" borderId="80" xfId="0" applyBorder="1" applyAlignment="1">
      <alignment horizontal="center" vertical="center" shrinkToFit="1"/>
    </xf>
    <xf numFmtId="0" fontId="0" fillId="0" borderId="199" xfId="0" applyBorder="1" applyAlignment="1">
      <alignment horizontal="center" vertical="center" shrinkToFit="1"/>
    </xf>
    <xf numFmtId="0" fontId="0" fillId="0" borderId="105" xfId="0" applyBorder="1" applyAlignment="1">
      <alignment horizontal="center" vertical="center" shrinkToFit="1"/>
    </xf>
    <xf numFmtId="0" fontId="0" fillId="0" borderId="72" xfId="0" applyBorder="1" applyAlignment="1">
      <alignment horizontal="center" vertical="center" shrinkToFit="1"/>
    </xf>
    <xf numFmtId="0" fontId="0" fillId="0" borderId="200" xfId="0" applyBorder="1" applyAlignment="1">
      <alignment horizontal="center" vertical="center" shrinkToFit="1"/>
    </xf>
    <xf numFmtId="0" fontId="0" fillId="0" borderId="28" xfId="0" applyBorder="1" applyAlignment="1">
      <alignment horizontal="center" vertical="center" shrinkToFit="1"/>
    </xf>
    <xf numFmtId="0" fontId="0" fillId="0" borderId="6" xfId="0" applyBorder="1" applyAlignment="1">
      <alignment horizontal="center" vertical="center" shrinkToFit="1"/>
    </xf>
    <xf numFmtId="0" fontId="0" fillId="0" borderId="124" xfId="0" quotePrefix="1" applyBorder="1" applyAlignment="1">
      <alignment horizontal="center" vertical="center" shrinkToFit="1"/>
    </xf>
    <xf numFmtId="0" fontId="0" fillId="0" borderId="125" xfId="0" applyBorder="1" applyAlignment="1">
      <alignment horizontal="center" vertical="center" shrinkToFit="1"/>
    </xf>
    <xf numFmtId="0" fontId="0" fillId="0" borderId="146" xfId="0" applyBorder="1" applyAlignment="1">
      <alignment horizontal="center" vertical="center" shrinkToFit="1"/>
    </xf>
    <xf numFmtId="0" fontId="75" fillId="0" borderId="142" xfId="0" applyFont="1" applyBorder="1" applyAlignment="1">
      <alignment horizontal="center" vertical="center" shrinkToFit="1"/>
    </xf>
    <xf numFmtId="0" fontId="75" fillId="0" borderId="141" xfId="0" applyFont="1" applyBorder="1" applyAlignment="1">
      <alignment horizontal="center" vertical="center" shrinkToFit="1"/>
    </xf>
    <xf numFmtId="0" fontId="0" fillId="0" borderId="142" xfId="0" quotePrefix="1" applyBorder="1" applyAlignment="1">
      <alignment horizontal="center" vertical="center" shrinkToFit="1"/>
    </xf>
    <xf numFmtId="0" fontId="0" fillId="0" borderId="86" xfId="0" applyBorder="1" applyAlignment="1">
      <alignment horizontal="center" vertical="center" shrinkToFit="1"/>
    </xf>
    <xf numFmtId="0" fontId="0" fillId="0" borderId="143" xfId="0" applyBorder="1" applyAlignment="1">
      <alignment horizontal="center" vertical="center" shrinkToFit="1"/>
    </xf>
    <xf numFmtId="0" fontId="0" fillId="0" borderId="3" xfId="0" applyBorder="1" applyAlignment="1">
      <alignment horizontal="center" vertical="top" wrapText="1" shrinkToFit="1"/>
    </xf>
    <xf numFmtId="0" fontId="0" fillId="0" borderId="5" xfId="0" applyBorder="1" applyAlignment="1">
      <alignment horizontal="left" vertical="top" shrinkToFit="1"/>
    </xf>
    <xf numFmtId="0" fontId="0" fillId="0" borderId="0" xfId="0" applyBorder="1" applyAlignment="1">
      <alignment horizontal="left" vertical="top" shrinkToFit="1"/>
    </xf>
    <xf numFmtId="0" fontId="0" fillId="0" borderId="6" xfId="0" applyBorder="1" applyAlignment="1">
      <alignment horizontal="left" vertical="top" shrinkToFit="1"/>
    </xf>
    <xf numFmtId="0" fontId="0" fillId="0" borderId="83" xfId="0" applyBorder="1" applyAlignment="1">
      <alignment horizontal="left" vertical="top" shrinkToFit="1"/>
    </xf>
    <xf numFmtId="0" fontId="0" fillId="0" borderId="66" xfId="0" applyBorder="1" applyAlignment="1">
      <alignment horizontal="left" vertical="top" shrinkToFit="1"/>
    </xf>
    <xf numFmtId="0" fontId="0" fillId="0" borderId="82" xfId="0" applyBorder="1" applyAlignment="1">
      <alignment horizontal="left" vertical="top" shrinkToFit="1"/>
    </xf>
    <xf numFmtId="0" fontId="0" fillId="0" borderId="18" xfId="0" applyBorder="1" applyAlignment="1">
      <alignment horizontal="center" vertical="center" shrinkToFit="1"/>
    </xf>
    <xf numFmtId="0" fontId="0" fillId="0" borderId="33" xfId="0" applyBorder="1" applyAlignment="1">
      <alignment horizontal="center" vertical="center" shrinkToFit="1"/>
    </xf>
    <xf numFmtId="0" fontId="0" fillId="0" borderId="77" xfId="0" applyBorder="1" applyAlignment="1">
      <alignment horizontal="center" vertical="center" shrinkToFit="1"/>
    </xf>
    <xf numFmtId="0" fontId="0" fillId="0" borderId="78" xfId="0" applyBorder="1" applyAlignment="1">
      <alignment horizontal="center" vertical="center" shrinkToFit="1"/>
    </xf>
    <xf numFmtId="0" fontId="0" fillId="0" borderId="79" xfId="0" applyBorder="1" applyAlignment="1">
      <alignment horizontal="center" vertical="center" shrinkToFit="1"/>
    </xf>
    <xf numFmtId="0" fontId="0" fillId="0" borderId="73" xfId="0" applyBorder="1" applyAlignment="1">
      <alignment horizontal="center" vertical="center" shrinkToFit="1"/>
    </xf>
    <xf numFmtId="0" fontId="0" fillId="0" borderId="71" xfId="0" applyBorder="1" applyAlignment="1">
      <alignment horizontal="center" vertical="center" shrinkToFit="1"/>
    </xf>
    <xf numFmtId="0" fontId="0" fillId="0" borderId="142" xfId="0" applyBorder="1" applyAlignment="1">
      <alignment horizontal="center" vertical="center" shrinkToFit="1"/>
    </xf>
    <xf numFmtId="0" fontId="0" fillId="0" borderId="206" xfId="0" applyBorder="1" applyAlignment="1">
      <alignment horizontal="center" vertical="center" shrinkToFit="1"/>
    </xf>
    <xf numFmtId="0" fontId="0" fillId="0" borderId="85" xfId="0" applyBorder="1" applyAlignment="1">
      <alignment horizontal="center" vertical="center" shrinkToFit="1"/>
    </xf>
    <xf numFmtId="0" fontId="0" fillId="0" borderId="108" xfId="0" applyBorder="1" applyAlignment="1">
      <alignment horizontal="center" vertical="center" shrinkToFit="1"/>
    </xf>
    <xf numFmtId="0" fontId="0" fillId="0" borderId="109" xfId="0" applyBorder="1" applyAlignment="1">
      <alignment horizontal="center" vertical="center" shrinkToFit="1"/>
    </xf>
    <xf numFmtId="0" fontId="0" fillId="0" borderId="203" xfId="0" applyBorder="1" applyAlignment="1">
      <alignment horizontal="center" vertical="center" shrinkToFit="1"/>
    </xf>
    <xf numFmtId="0" fontId="0" fillId="0" borderId="204" xfId="0" applyBorder="1" applyAlignment="1">
      <alignment horizontal="center" vertical="center" shrinkToFit="1"/>
    </xf>
    <xf numFmtId="0" fontId="0" fillId="0" borderId="205" xfId="0" applyBorder="1" applyAlignment="1">
      <alignment horizontal="center" vertical="center" shrinkToFit="1"/>
    </xf>
    <xf numFmtId="0" fontId="67" fillId="0" borderId="16" xfId="0" applyFont="1" applyBorder="1" applyAlignment="1">
      <alignment horizontal="center" vertical="center" shrinkToFit="1"/>
    </xf>
    <xf numFmtId="0" fontId="67" fillId="0" borderId="62" xfId="0" applyFont="1" applyBorder="1" applyAlignment="1">
      <alignment horizontal="center" vertical="center" shrinkToFit="1"/>
    </xf>
    <xf numFmtId="0" fontId="0" fillId="0" borderId="21" xfId="0" applyBorder="1" applyAlignment="1">
      <alignment horizontal="center" vertical="center" shrinkToFit="1"/>
    </xf>
    <xf numFmtId="0" fontId="0" fillId="0" borderId="25" xfId="0" applyBorder="1" applyAlignment="1">
      <alignment horizontal="center" vertical="center" shrinkToFit="1"/>
    </xf>
    <xf numFmtId="0" fontId="0" fillId="0" borderId="201" xfId="0" applyBorder="1" applyAlignment="1">
      <alignment horizontal="center" vertical="center" shrinkToFit="1"/>
    </xf>
    <xf numFmtId="0" fontId="0" fillId="0" borderId="202" xfId="0" applyBorder="1" applyAlignment="1">
      <alignment horizontal="center" vertical="center" shrinkToFit="1"/>
    </xf>
    <xf numFmtId="0" fontId="0" fillId="0" borderId="22"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70" fillId="0" borderId="55" xfId="0" applyFont="1" applyBorder="1" applyAlignment="1">
      <alignment horizontal="left" vertical="center" wrapText="1" shrinkToFit="1"/>
    </xf>
    <xf numFmtId="0" fontId="71" fillId="0" borderId="9" xfId="0" applyFont="1" applyBorder="1" applyAlignment="1">
      <alignment horizontal="left" vertical="center" wrapText="1" shrinkToFit="1"/>
    </xf>
    <xf numFmtId="0" fontId="0" fillId="3" borderId="103" xfId="0" applyFill="1" applyBorder="1" applyAlignment="1">
      <alignment horizontal="center" vertical="center" shrinkToFit="1"/>
    </xf>
    <xf numFmtId="0" fontId="0" fillId="3" borderId="77" xfId="0" applyFill="1" applyBorder="1" applyAlignment="1">
      <alignment horizontal="center" vertical="center" shrinkToFit="1"/>
    </xf>
    <xf numFmtId="0" fontId="67" fillId="0" borderId="26" xfId="0" applyFont="1" applyBorder="1" applyAlignment="1">
      <alignment horizontal="center" vertical="center" wrapText="1" shrinkToFit="1"/>
    </xf>
    <xf numFmtId="0" fontId="67" fillId="0" borderId="74" xfId="0" applyFont="1" applyBorder="1" applyAlignment="1">
      <alignment horizontal="center" vertical="center" shrinkToFit="1"/>
    </xf>
    <xf numFmtId="0" fontId="0" fillId="0" borderId="62" xfId="0" applyBorder="1" applyAlignment="1">
      <alignment horizontal="center" vertical="center" shrinkToFit="1"/>
    </xf>
    <xf numFmtId="0" fontId="0" fillId="3" borderId="107" xfId="0" applyFill="1" applyBorder="1" applyAlignment="1">
      <alignment horizontal="center" vertical="center" shrinkToFit="1"/>
    </xf>
    <xf numFmtId="0" fontId="0" fillId="3" borderId="108" xfId="0" applyFill="1" applyBorder="1" applyAlignment="1">
      <alignment horizontal="center" vertical="center" shrinkToFit="1"/>
    </xf>
    <xf numFmtId="0" fontId="0" fillId="3" borderId="104" xfId="0" applyFill="1" applyBorder="1" applyAlignment="1">
      <alignment horizontal="center" vertical="center" shrinkToFit="1"/>
    </xf>
    <xf numFmtId="0" fontId="0" fillId="3" borderId="105" xfId="0" applyFill="1" applyBorder="1" applyAlignment="1">
      <alignment horizontal="center" vertical="center" shrinkToFit="1"/>
    </xf>
    <xf numFmtId="0" fontId="0" fillId="0" borderId="65" xfId="0" applyBorder="1" applyAlignment="1">
      <alignment horizontal="left" vertical="top" wrapText="1" shrinkToFit="1"/>
    </xf>
    <xf numFmtId="0" fontId="35" fillId="0" borderId="88" xfId="0" applyFont="1" applyBorder="1" applyAlignment="1">
      <alignment horizontal="center" vertical="center" wrapText="1" shrinkToFit="1"/>
    </xf>
    <xf numFmtId="0" fontId="35" fillId="0" borderId="100" xfId="0" applyFont="1" applyBorder="1" applyAlignment="1">
      <alignment horizontal="center" vertical="center" shrinkToFit="1"/>
    </xf>
    <xf numFmtId="0" fontId="35" fillId="0" borderId="92" xfId="0" applyFont="1" applyBorder="1" applyAlignment="1">
      <alignment horizontal="center" vertical="center" shrinkToFit="1"/>
    </xf>
    <xf numFmtId="0" fontId="35" fillId="0" borderId="27" xfId="0" applyFont="1" applyBorder="1" applyAlignment="1">
      <alignment horizontal="center" vertical="center" textRotation="255" shrinkToFit="1"/>
    </xf>
    <xf numFmtId="0" fontId="35" fillId="0" borderId="8" xfId="0" applyFont="1" applyBorder="1" applyAlignment="1">
      <alignment horizontal="center" vertical="center" textRotation="255" shrinkToFit="1"/>
    </xf>
    <xf numFmtId="0" fontId="35" fillId="0" borderId="17" xfId="0" applyFont="1" applyBorder="1" applyAlignment="1">
      <alignment horizontal="center" vertical="center" shrinkToFit="1"/>
    </xf>
    <xf numFmtId="0" fontId="35" fillId="0" borderId="19" xfId="0" applyFont="1" applyBorder="1" applyAlignment="1">
      <alignment horizontal="center" vertical="center" shrinkToFit="1"/>
    </xf>
    <xf numFmtId="0" fontId="0" fillId="0" borderId="67" xfId="0" applyBorder="1" applyAlignment="1">
      <alignment horizontal="center" vertical="center" shrinkToFit="1"/>
    </xf>
    <xf numFmtId="0" fontId="0" fillId="0" borderId="51" xfId="0" applyBorder="1" applyAlignment="1">
      <alignment horizontal="center" vertical="center" shrinkToFit="1"/>
    </xf>
    <xf numFmtId="0" fontId="0" fillId="0" borderId="20" xfId="0" applyBorder="1" applyAlignment="1">
      <alignment horizontal="center" vertical="center" shrinkToFit="1"/>
    </xf>
    <xf numFmtId="0" fontId="0" fillId="3" borderId="139" xfId="0" applyFill="1" applyBorder="1" applyAlignment="1">
      <alignment horizontal="center" vertical="center" shrinkToFit="1"/>
    </xf>
    <xf numFmtId="0" fontId="0" fillId="3" borderId="142" xfId="0" applyFill="1" applyBorder="1" applyAlignment="1">
      <alignment horizontal="center" vertical="center" shrinkToFit="1"/>
    </xf>
    <xf numFmtId="0" fontId="100" fillId="0" borderId="26" xfId="0" applyFont="1" applyBorder="1" applyAlignment="1">
      <alignment horizontal="left" vertical="top" wrapText="1" shrinkToFit="1"/>
    </xf>
    <xf numFmtId="0" fontId="100" fillId="0" borderId="27" xfId="0" applyFont="1" applyBorder="1" applyAlignment="1">
      <alignment horizontal="left" vertical="top" wrapText="1" shrinkToFit="1"/>
    </xf>
    <xf numFmtId="0" fontId="100" fillId="0" borderId="51" xfId="0" applyFont="1" applyBorder="1" applyAlignment="1">
      <alignment horizontal="left" vertical="top" wrapText="1" shrinkToFit="1"/>
    </xf>
    <xf numFmtId="0" fontId="101" fillId="0" borderId="28" xfId="0" applyFont="1" applyBorder="1" applyAlignment="1">
      <alignment horizontal="left" vertical="top" wrapText="1" shrinkToFit="1"/>
    </xf>
    <xf numFmtId="0" fontId="101" fillId="0" borderId="0" xfId="0" applyFont="1" applyBorder="1" applyAlignment="1">
      <alignment horizontal="left" vertical="top" wrapText="1" shrinkToFit="1"/>
    </xf>
    <xf numFmtId="0" fontId="101" fillId="0" borderId="52" xfId="0" applyFont="1" applyBorder="1" applyAlignment="1">
      <alignment horizontal="left" vertical="top" wrapText="1" shrinkToFit="1"/>
    </xf>
    <xf numFmtId="0" fontId="101" fillId="0" borderId="28" xfId="0" applyFont="1" applyBorder="1" applyAlignment="1">
      <alignment horizontal="left" vertical="top" shrinkToFit="1"/>
    </xf>
    <xf numFmtId="0" fontId="101" fillId="0" borderId="0" xfId="0" applyFont="1" applyBorder="1" applyAlignment="1">
      <alignment horizontal="left" vertical="top" shrinkToFit="1"/>
    </xf>
    <xf numFmtId="0" fontId="101" fillId="0" borderId="52" xfId="0" applyFont="1" applyBorder="1" applyAlignment="1">
      <alignment horizontal="left" vertical="top" shrinkToFit="1"/>
    </xf>
    <xf numFmtId="0" fontId="101" fillId="0" borderId="65" xfId="0" applyFont="1" applyBorder="1" applyAlignment="1">
      <alignment horizontal="left" vertical="top" shrinkToFit="1"/>
    </xf>
    <xf numFmtId="0" fontId="101" fillId="0" borderId="66" xfId="0" applyFont="1" applyBorder="1" applyAlignment="1">
      <alignment horizontal="left" vertical="top" shrinkToFit="1"/>
    </xf>
    <xf numFmtId="0" fontId="101" fillId="0" borderId="67" xfId="0" applyFont="1" applyBorder="1" applyAlignment="1">
      <alignment horizontal="left" vertical="top" shrinkToFit="1"/>
    </xf>
    <xf numFmtId="0" fontId="67" fillId="0" borderId="29" xfId="0" applyFont="1" applyBorder="1" applyAlignment="1">
      <alignment horizontal="center" vertical="center" shrinkToFit="1"/>
    </xf>
    <xf numFmtId="0" fontId="67" fillId="0" borderId="114" xfId="0" applyFont="1" applyBorder="1" applyAlignment="1">
      <alignment horizontal="center" vertical="center" shrinkToFit="1"/>
    </xf>
    <xf numFmtId="0" fontId="0" fillId="0" borderId="30" xfId="0" applyBorder="1" applyAlignment="1">
      <alignment horizontal="left" vertical="center" shrinkToFit="1"/>
    </xf>
    <xf numFmtId="0" fontId="0" fillId="0" borderId="152" xfId="0" applyBorder="1" applyAlignment="1">
      <alignment horizontal="left" vertical="center" shrinkToFit="1"/>
    </xf>
  </cellXfs>
  <cellStyles count="4">
    <cellStyle name="ハイパーリンク" xfId="3" builtinId="8"/>
    <cellStyle name="標準" xfId="0" builtinId="0"/>
    <cellStyle name="標準 2" xfId="1" xr:uid="{00000000-0005-0000-0000-000001000000}"/>
    <cellStyle name="標準 3" xfId="2" xr:uid="{3E549E33-86A9-404A-B013-AACA1FB96A0A}"/>
  </cellStyles>
  <dxfs count="76">
    <dxf>
      <font>
        <b/>
        <i val="0"/>
        <color theme="0"/>
      </font>
      <fill>
        <patternFill>
          <bgColor rgb="FFFF0000"/>
        </patternFill>
      </fill>
    </dxf>
    <dxf>
      <font>
        <b/>
        <i val="0"/>
        <color theme="0"/>
      </font>
      <fill>
        <patternFill>
          <bgColor rgb="FFFF0000"/>
        </patternFill>
      </fill>
    </dxf>
    <dxf>
      <fill>
        <patternFill>
          <bgColor rgb="FFFFFFCC"/>
        </patternFill>
      </fill>
    </dxf>
    <dxf>
      <font>
        <color theme="1"/>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ont>
        <color auto="1"/>
      </font>
    </dxf>
  </dxfs>
  <tableStyles count="0" defaultTableStyle="TableStyleMedium2" defaultPivotStyle="PivotStyleLight16"/>
  <colors>
    <mruColors>
      <color rgb="FFFFFFCC"/>
      <color rgb="FFFFFF99"/>
      <color rgb="FFCCFFFF"/>
      <color rgb="FFFF99FF"/>
      <color rgb="FFCCFFCC"/>
      <color rgb="FF99FF66"/>
      <color rgb="FFFFCCFF"/>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66674</xdr:colOff>
      <xdr:row>2</xdr:row>
      <xdr:rowOff>228600</xdr:rowOff>
    </xdr:from>
    <xdr:to>
      <xdr:col>31</xdr:col>
      <xdr:colOff>714375</xdr:colOff>
      <xdr:row>7</xdr:row>
      <xdr:rowOff>76200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6674" y="838200"/>
          <a:ext cx="8858251" cy="1200150"/>
        </a:xfrm>
        <a:prstGeom prst="rect">
          <a:avLst/>
        </a:prstGeom>
        <a:solidFill>
          <a:srgbClr val="FFC000"/>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solidFill>
              <a:latin typeface="UD デジタル 教科書体 N-B" panose="02020700000000000000" pitchFamily="17" charset="-128"/>
              <a:ea typeface="UD デジタル 教科書体 N-B" panose="02020700000000000000" pitchFamily="17" charset="-128"/>
            </a:rPr>
            <a:t>①来所する全ての方の記入をお願いします。　</a:t>
          </a:r>
          <a:r>
            <a:rPr kumimoji="1" lang="ja-JP" altLang="en-US" sz="1100">
              <a:solidFill>
                <a:srgbClr val="FF0000"/>
              </a:solidFill>
              <a:latin typeface="UD デジタル 教科書体 N-B" panose="02020700000000000000" pitchFamily="17" charset="-128"/>
              <a:ea typeface="UD デジタル 教科書体 N-B" panose="02020700000000000000" pitchFamily="17" charset="-128"/>
            </a:rPr>
            <a:t>夜のキャンプファイヤーのみに来所する方がいれば、日帰りに含みます。</a:t>
          </a:r>
          <a:br>
            <a:rPr kumimoji="1" lang="en-US" altLang="ja-JP" sz="1100">
              <a:solidFill>
                <a:srgbClr val="FF0000"/>
              </a:solidFill>
              <a:latin typeface="UD デジタル 教科書体 N-B" panose="02020700000000000000" pitchFamily="17" charset="-128"/>
              <a:ea typeface="UD デジタル 教科書体 N-B" panose="02020700000000000000" pitchFamily="17" charset="-128"/>
            </a:rPr>
          </a:br>
          <a:r>
            <a:rPr kumimoji="1" lang="ja-JP" altLang="en-US" sz="1100">
              <a:solidFill>
                <a:schemeClr val="tx2"/>
              </a:solidFill>
              <a:latin typeface="UD デジタル 教科書体 N-B" panose="02020700000000000000" pitchFamily="17" charset="-128"/>
              <a:ea typeface="UD デジタル 教科書体 N-B" panose="02020700000000000000" pitchFamily="17" charset="-128"/>
            </a:rPr>
            <a:t>②宿泊を伴う場合、最終日は△（日帰り利用）を選択してください。</a:t>
          </a:r>
          <a:br>
            <a:rPr kumimoji="1" lang="en-US" altLang="ja-JP" sz="1100">
              <a:solidFill>
                <a:schemeClr val="tx2"/>
              </a:solidFill>
              <a:latin typeface="UD デジタル 教科書体 N-B" panose="02020700000000000000" pitchFamily="17" charset="-128"/>
              <a:ea typeface="UD デジタル 教科書体 N-B" panose="02020700000000000000" pitchFamily="17" charset="-128"/>
            </a:rPr>
          </a:br>
          <a:r>
            <a:rPr kumimoji="1" lang="ja-JP" altLang="en-US" sz="1100">
              <a:solidFill>
                <a:schemeClr val="tx2"/>
              </a:solidFill>
              <a:latin typeface="UD デジタル 教科書体 N-B" panose="02020700000000000000" pitchFamily="17" charset="-128"/>
              <a:ea typeface="UD デジタル 教科書体 N-B" panose="02020700000000000000" pitchFamily="17" charset="-128"/>
            </a:rPr>
            <a:t>③減免において、減免区分の</a:t>
          </a:r>
          <a:r>
            <a:rPr kumimoji="1" lang="en-US" altLang="ja-JP" sz="1100">
              <a:solidFill>
                <a:schemeClr val="tx2"/>
              </a:solidFill>
              <a:latin typeface="UD デジタル 教科書体 N-B" panose="02020700000000000000" pitchFamily="17" charset="-128"/>
              <a:ea typeface="UD デジタル 教科書体 N-B" panose="02020700000000000000" pitchFamily="17" charset="-128"/>
            </a:rPr>
            <a:t>｢</a:t>
          </a:r>
          <a:r>
            <a:rPr kumimoji="1" lang="ja-JP" altLang="en-US" sz="1100">
              <a:solidFill>
                <a:schemeClr val="tx2"/>
              </a:solidFill>
              <a:latin typeface="UD デジタル 教科書体 N-B" panose="02020700000000000000" pitchFamily="17" charset="-128"/>
              <a:ea typeface="UD デジタル 教科書体 N-B" panose="02020700000000000000" pitchFamily="17" charset="-128"/>
            </a:rPr>
            <a:t>４身体障害者手帳等をお持ちの方</a:t>
          </a:r>
          <a:r>
            <a:rPr kumimoji="1" lang="en-US" altLang="ja-JP" sz="1100">
              <a:solidFill>
                <a:schemeClr val="tx2"/>
              </a:solidFill>
              <a:latin typeface="UD デジタル 教科書体 N-B" panose="02020700000000000000" pitchFamily="17" charset="-128"/>
              <a:ea typeface="UD デジタル 教科書体 N-B" panose="02020700000000000000" pitchFamily="17" charset="-128"/>
            </a:rPr>
            <a:t>｣</a:t>
          </a:r>
          <a:r>
            <a:rPr kumimoji="1" lang="ja-JP" altLang="en-US" sz="1100">
              <a:solidFill>
                <a:schemeClr val="tx2"/>
              </a:solidFill>
              <a:latin typeface="UD デジタル 教科書体 N-B" panose="02020700000000000000" pitchFamily="17" charset="-128"/>
              <a:ea typeface="UD デジタル 教科書体 N-B" panose="02020700000000000000" pitchFamily="17" charset="-128"/>
            </a:rPr>
            <a:t>がいる場合は、備考欄にご記載ください。</a:t>
          </a:r>
          <a:br>
            <a:rPr kumimoji="1" lang="en-US" altLang="ja-JP" sz="1100">
              <a:solidFill>
                <a:schemeClr val="tx2"/>
              </a:solidFill>
              <a:latin typeface="UD デジタル 教科書体 N-B" panose="02020700000000000000" pitchFamily="17" charset="-128"/>
              <a:ea typeface="UD デジタル 教科書体 N-B" panose="02020700000000000000" pitchFamily="17" charset="-128"/>
            </a:rPr>
          </a:br>
          <a:r>
            <a:rPr kumimoji="1" lang="ja-JP" altLang="en-US" sz="1100">
              <a:solidFill>
                <a:schemeClr val="tx2"/>
              </a:solidFill>
              <a:latin typeface="UD デジタル 教科書体 N-B" panose="02020700000000000000" pitchFamily="17" charset="-128"/>
              <a:ea typeface="UD デジタル 教科書体 N-B" panose="02020700000000000000" pitchFamily="17" charset="-128"/>
            </a:rPr>
            <a:t>　なお、県内学校利用や県内在住の高校生以下の利用の場合は、減免区分「２」または「３」の対象になりますので、記載不要です。</a:t>
          </a:r>
          <a:br>
            <a:rPr kumimoji="1" lang="en-US" altLang="ja-JP" sz="1100">
              <a:solidFill>
                <a:schemeClr val="tx2"/>
              </a:solidFill>
              <a:latin typeface="UD デジタル 教科書体 N-B" panose="02020700000000000000" pitchFamily="17" charset="-128"/>
              <a:ea typeface="UD デジタル 教科書体 N-B" panose="02020700000000000000" pitchFamily="17" charset="-128"/>
            </a:rPr>
          </a:br>
          <a:r>
            <a:rPr kumimoji="1" lang="ja-JP" altLang="en-US" sz="1100">
              <a:solidFill>
                <a:schemeClr val="tx2"/>
              </a:solidFill>
              <a:latin typeface="UD デジタル 教科書体 N-B" panose="02020700000000000000" pitchFamily="17" charset="-128"/>
              <a:ea typeface="UD デジタル 教科書体 N-B" panose="02020700000000000000" pitchFamily="17" charset="-128"/>
            </a:rPr>
            <a:t>④使用者氏名が入力されており、性別や利用者区分、居住地、宿泊や日帰り記入欄が未入力や入力数が多い場合はエラーが表示されます。</a:t>
          </a:r>
          <a:endParaRPr kumimoji="1" lang="ja-JP" altLang="en-US" sz="1100">
            <a:solidFill>
              <a:schemeClr val="tx2"/>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39414</xdr:colOff>
      <xdr:row>1</xdr:row>
      <xdr:rowOff>39414</xdr:rowOff>
    </xdr:from>
    <xdr:to>
      <xdr:col>32</xdr:col>
      <xdr:colOff>181769</xdr:colOff>
      <xdr:row>1</xdr:row>
      <xdr:rowOff>183931</xdr:rowOff>
    </xdr:to>
    <xdr:sp macro="" textlink="">
      <xdr:nvSpPr>
        <xdr:cNvPr id="2" name="右矢印 1">
          <a:extLst>
            <a:ext uri="{FF2B5EF4-FFF2-40B4-BE49-F238E27FC236}">
              <a16:creationId xmlns:a16="http://schemas.microsoft.com/office/drawing/2014/main" id="{00000000-0008-0000-0B00-000002000000}"/>
            </a:ext>
          </a:extLst>
        </xdr:cNvPr>
        <xdr:cNvSpPr/>
      </xdr:nvSpPr>
      <xdr:spPr>
        <a:xfrm>
          <a:off x="6089431" y="144517"/>
          <a:ext cx="359131" cy="144517"/>
        </a:xfrm>
        <a:prstGeom prst="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291355</xdr:colOff>
      <xdr:row>0</xdr:row>
      <xdr:rowOff>89649</xdr:rowOff>
    </xdr:from>
    <xdr:to>
      <xdr:col>11</xdr:col>
      <xdr:colOff>941294</xdr:colOff>
      <xdr:row>1</xdr:row>
      <xdr:rowOff>414620</xdr:rowOff>
    </xdr:to>
    <xdr:sp macro="" textlink="">
      <xdr:nvSpPr>
        <xdr:cNvPr id="2" name="テキスト ボックス 1">
          <a:extLst>
            <a:ext uri="{FF2B5EF4-FFF2-40B4-BE49-F238E27FC236}">
              <a16:creationId xmlns:a16="http://schemas.microsoft.com/office/drawing/2014/main" id="{B73D2265-EE02-4B0D-8728-A854DFB2A8D1}"/>
            </a:ext>
          </a:extLst>
        </xdr:cNvPr>
        <xdr:cNvSpPr txBox="1"/>
      </xdr:nvSpPr>
      <xdr:spPr>
        <a:xfrm>
          <a:off x="6163237" y="89649"/>
          <a:ext cx="4908175" cy="795618"/>
        </a:xfrm>
        <a:prstGeom prst="rect">
          <a:avLst/>
        </a:prstGeom>
        <a:solidFill>
          <a:schemeClr val="lt1"/>
        </a:solidFill>
        <a:ln w="952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r>
            <a:rPr kumimoji="1" lang="ja-JP" altLang="en-US" sz="1100"/>
            <a:t>所内使用欄　（所長）　（管理係長）　　（指導係長）　　（指導係①）　　（指導係②）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3.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FF"/>
  </sheetPr>
  <dimension ref="A1:AC108"/>
  <sheetViews>
    <sheetView showGridLines="0" tabSelected="1" view="pageBreakPreview" zoomScale="145" zoomScaleNormal="100" zoomScaleSheetLayoutView="145" workbookViewId="0">
      <selection activeCell="A24" sqref="A24"/>
    </sheetView>
  </sheetViews>
  <sheetFormatPr defaultColWidth="9" defaultRowHeight="13.5"/>
  <cols>
    <col min="1" max="1" width="19.5" style="16" customWidth="1"/>
    <col min="2" max="2" width="4.875" style="16" customWidth="1"/>
    <col min="3" max="3" width="22.625" style="16" customWidth="1"/>
    <col min="4" max="4" width="5.125" style="16" customWidth="1"/>
    <col min="5" max="5" width="3.75" style="16" customWidth="1"/>
    <col min="6" max="6" width="14.875" style="16" customWidth="1"/>
    <col min="7" max="7" width="21.25" style="16" customWidth="1"/>
    <col min="8" max="8" width="13.875" style="16" customWidth="1"/>
    <col min="9" max="9" width="25.625" style="16" customWidth="1"/>
    <col min="10" max="10" width="17.875" style="16" customWidth="1"/>
    <col min="11" max="11" width="10.125" style="16" customWidth="1"/>
    <col min="12" max="12" width="6.5" style="16" customWidth="1"/>
    <col min="13" max="13" width="21.5" style="16" customWidth="1"/>
    <col min="14" max="16384" width="9" style="16"/>
  </cols>
  <sheetData>
    <row r="1" spans="1:9" ht="17.25" customHeight="1">
      <c r="A1" s="507" t="s">
        <v>513</v>
      </c>
      <c r="B1" s="91" t="s">
        <v>487</v>
      </c>
    </row>
    <row r="2" spans="1:9" ht="18" customHeight="1">
      <c r="A2" s="309" t="s">
        <v>377</v>
      </c>
    </row>
    <row r="3" spans="1:9" ht="16.5" customHeight="1">
      <c r="A3" s="697" t="s">
        <v>0</v>
      </c>
      <c r="B3" s="697"/>
      <c r="C3" s="424"/>
      <c r="D3" s="425"/>
      <c r="E3" s="426"/>
      <c r="F3" s="427"/>
      <c r="G3" s="508"/>
      <c r="H3" s="509"/>
      <c r="I3" s="509"/>
    </row>
    <row r="4" spans="1:9" ht="16.5" customHeight="1">
      <c r="A4" s="712" t="s">
        <v>2</v>
      </c>
      <c r="B4" s="713"/>
      <c r="C4" s="714"/>
      <c r="D4" s="715"/>
      <c r="E4" s="715"/>
      <c r="F4" s="716"/>
      <c r="G4" s="510"/>
      <c r="H4" s="509"/>
      <c r="I4" s="509"/>
    </row>
    <row r="5" spans="1:9" ht="16.5" customHeight="1">
      <c r="A5" s="723" t="s">
        <v>1</v>
      </c>
      <c r="B5" s="723"/>
      <c r="C5" s="706"/>
      <c r="D5" s="707"/>
      <c r="E5" s="707"/>
      <c r="F5" s="708"/>
      <c r="G5" s="511"/>
      <c r="H5" s="512"/>
      <c r="I5" s="512"/>
    </row>
    <row r="6" spans="1:9" ht="16.5" customHeight="1">
      <c r="A6" s="703" t="s">
        <v>2</v>
      </c>
      <c r="B6" s="703"/>
      <c r="C6" s="428"/>
      <c r="D6" s="717"/>
      <c r="E6" s="718"/>
      <c r="F6" s="721"/>
      <c r="G6" s="510"/>
      <c r="H6" s="509"/>
      <c r="I6" s="509"/>
    </row>
    <row r="7" spans="1:9" ht="16.5" customHeight="1">
      <c r="A7" s="702" t="s">
        <v>458</v>
      </c>
      <c r="B7" s="702"/>
      <c r="C7" s="429"/>
      <c r="D7" s="719"/>
      <c r="E7" s="720"/>
      <c r="F7" s="722"/>
      <c r="G7" s="510"/>
      <c r="H7" s="509"/>
      <c r="I7" s="509"/>
    </row>
    <row r="8" spans="1:9" ht="16.5" customHeight="1">
      <c r="A8" s="697" t="s">
        <v>4</v>
      </c>
      <c r="B8" s="697"/>
      <c r="C8" s="522"/>
      <c r="D8" s="81"/>
      <c r="E8" s="82"/>
      <c r="F8" s="83"/>
      <c r="G8" s="510"/>
      <c r="H8" s="509"/>
      <c r="I8" s="509"/>
    </row>
    <row r="9" spans="1:9" ht="16.5" customHeight="1">
      <c r="A9" s="700" t="s">
        <v>357</v>
      </c>
      <c r="B9" s="701"/>
      <c r="C9" s="430"/>
      <c r="D9" s="81"/>
      <c r="E9" s="82"/>
      <c r="F9" s="83"/>
      <c r="G9" s="510"/>
      <c r="H9" s="509"/>
      <c r="I9" s="509"/>
    </row>
    <row r="10" spans="1:9" ht="16.5" customHeight="1">
      <c r="A10" s="699" t="s">
        <v>300</v>
      </c>
      <c r="B10" s="699"/>
      <c r="C10" s="431"/>
      <c r="D10" s="84"/>
      <c r="E10" s="85"/>
      <c r="F10" s="86"/>
      <c r="G10" s="509"/>
      <c r="H10" s="513"/>
      <c r="I10" s="509"/>
    </row>
    <row r="11" spans="1:9" ht="16.5" customHeight="1">
      <c r="A11" s="698" t="s">
        <v>6</v>
      </c>
      <c r="B11" s="698"/>
      <c r="C11" s="709"/>
      <c r="D11" s="710"/>
      <c r="E11" s="710"/>
      <c r="F11" s="711"/>
      <c r="G11" s="509"/>
      <c r="H11" s="513"/>
      <c r="I11" s="509"/>
    </row>
    <row r="12" spans="1:9" ht="16.5" customHeight="1">
      <c r="A12" s="671" t="s">
        <v>588</v>
      </c>
      <c r="B12" s="671"/>
      <c r="C12" s="688"/>
      <c r="D12" s="689"/>
      <c r="E12" s="689"/>
      <c r="F12" s="690"/>
      <c r="G12" s="509"/>
      <c r="H12" s="514"/>
      <c r="I12" s="509"/>
    </row>
    <row r="13" spans="1:9" ht="16.5" customHeight="1">
      <c r="A13" s="694" t="s">
        <v>7</v>
      </c>
      <c r="B13" s="694"/>
      <c r="C13" s="724"/>
      <c r="D13" s="725"/>
      <c r="E13" s="725"/>
      <c r="F13" s="726"/>
    </row>
    <row r="14" spans="1:9" ht="16.5" customHeight="1">
      <c r="A14" s="698" t="s">
        <v>486</v>
      </c>
      <c r="B14" s="698"/>
      <c r="C14" s="709"/>
      <c r="D14" s="710"/>
      <c r="E14" s="710"/>
      <c r="F14" s="711"/>
    </row>
    <row r="15" spans="1:9" ht="16.5" customHeight="1">
      <c r="A15" s="733" t="s">
        <v>485</v>
      </c>
      <c r="B15" s="734"/>
      <c r="C15" s="735"/>
      <c r="D15" s="710"/>
      <c r="E15" s="710"/>
      <c r="F15" s="711"/>
    </row>
    <row r="16" spans="1:9" ht="16.5" customHeight="1">
      <c r="A16" s="671" t="s">
        <v>8</v>
      </c>
      <c r="B16" s="671"/>
      <c r="C16" s="727"/>
      <c r="D16" s="728"/>
      <c r="E16" s="728"/>
      <c r="F16" s="729"/>
    </row>
    <row r="17" spans="1:13" ht="16.5" customHeight="1">
      <c r="A17" s="697" t="s">
        <v>9</v>
      </c>
      <c r="B17" s="697"/>
      <c r="C17" s="691" t="s">
        <v>606</v>
      </c>
      <c r="D17" s="692"/>
      <c r="E17" s="692"/>
      <c r="F17" s="693"/>
    </row>
    <row r="18" spans="1:13" ht="16.5" customHeight="1">
      <c r="A18" s="703" t="s">
        <v>418</v>
      </c>
      <c r="B18" s="703"/>
      <c r="C18" s="432"/>
      <c r="D18" s="523" t="s">
        <v>179</v>
      </c>
      <c r="E18" s="435"/>
      <c r="F18" s="39" t="s">
        <v>562</v>
      </c>
      <c r="G18" s="79"/>
      <c r="H18" s="109"/>
      <c r="M18" s="153">
        <f>+C19-C18</f>
        <v>0</v>
      </c>
    </row>
    <row r="19" spans="1:13" ht="16.5" customHeight="1">
      <c r="A19" s="732" t="s">
        <v>419</v>
      </c>
      <c r="B19" s="732"/>
      <c r="C19" s="433"/>
      <c r="D19" s="524" t="s">
        <v>179</v>
      </c>
      <c r="E19" s="436"/>
      <c r="F19" s="341" t="s">
        <v>563</v>
      </c>
      <c r="H19" s="109"/>
    </row>
    <row r="20" spans="1:13" ht="17.25" customHeight="1" thickBot="1">
      <c r="A20" s="342" t="s">
        <v>395</v>
      </c>
      <c r="B20" s="525"/>
      <c r="C20" s="434"/>
      <c r="D20" s="18"/>
      <c r="E20" s="17"/>
      <c r="F20" s="17"/>
    </row>
    <row r="21" spans="1:13" ht="17.25" customHeight="1" thickBot="1">
      <c r="A21" s="340" t="s">
        <v>12</v>
      </c>
      <c r="B21" s="437"/>
      <c r="C21" s="91" t="s">
        <v>13</v>
      </c>
    </row>
    <row r="22" spans="1:13" ht="17.25" customHeight="1" thickBot="1">
      <c r="A22" s="18"/>
    </row>
    <row r="23" spans="1:13" ht="17.25" customHeight="1">
      <c r="A23" s="18" t="s">
        <v>14</v>
      </c>
      <c r="B23" s="30" t="s">
        <v>15</v>
      </c>
      <c r="C23" s="19" t="s">
        <v>16</v>
      </c>
      <c r="D23" s="30" t="s">
        <v>17</v>
      </c>
      <c r="E23" s="730" t="s">
        <v>16</v>
      </c>
      <c r="F23" s="731"/>
    </row>
    <row r="24" spans="1:13" ht="17.25" customHeight="1">
      <c r="A24" s="29" t="s">
        <v>18</v>
      </c>
      <c r="B24" s="438"/>
      <c r="C24" s="112" t="s">
        <v>19</v>
      </c>
      <c r="D24" s="438"/>
      <c r="E24" s="15" t="s">
        <v>20</v>
      </c>
      <c r="F24" s="21"/>
    </row>
    <row r="25" spans="1:13" ht="17.25" customHeight="1">
      <c r="A25" s="20"/>
      <c r="B25" s="438"/>
      <c r="C25" s="112" t="s">
        <v>21</v>
      </c>
      <c r="D25" s="438"/>
      <c r="E25" s="15" t="s">
        <v>22</v>
      </c>
      <c r="F25" s="21"/>
    </row>
    <row r="26" spans="1:13" ht="17.25" customHeight="1">
      <c r="A26" s="20"/>
      <c r="B26" s="438"/>
      <c r="C26" s="112" t="s">
        <v>23</v>
      </c>
      <c r="D26" s="438"/>
      <c r="E26" s="15" t="s">
        <v>24</v>
      </c>
      <c r="F26" s="21"/>
    </row>
    <row r="27" spans="1:13" ht="17.25" customHeight="1">
      <c r="A27" s="20"/>
      <c r="B27" s="438"/>
      <c r="C27" s="112" t="s">
        <v>25</v>
      </c>
      <c r="D27" s="438"/>
      <c r="E27" s="15" t="s">
        <v>26</v>
      </c>
      <c r="F27" s="21"/>
    </row>
    <row r="28" spans="1:13" ht="17.25" customHeight="1">
      <c r="A28" s="20"/>
      <c r="B28" s="438"/>
      <c r="C28" s="112" t="s">
        <v>348</v>
      </c>
      <c r="D28" s="438"/>
      <c r="E28" s="15" t="s">
        <v>27</v>
      </c>
      <c r="F28" s="21"/>
    </row>
    <row r="29" spans="1:13" ht="17.25" customHeight="1">
      <c r="A29" s="20"/>
      <c r="B29" s="438"/>
      <c r="C29" s="112" t="s">
        <v>28</v>
      </c>
      <c r="D29" s="438"/>
      <c r="E29" s="15" t="s">
        <v>29</v>
      </c>
      <c r="F29" s="21"/>
    </row>
    <row r="30" spans="1:13" ht="17.25" customHeight="1">
      <c r="A30" s="20"/>
      <c r="B30" s="438"/>
      <c r="C30" s="112" t="s">
        <v>30</v>
      </c>
      <c r="D30" s="22"/>
      <c r="E30" s="15"/>
      <c r="F30" s="21"/>
    </row>
    <row r="31" spans="1:13" ht="17.25" customHeight="1" thickBot="1">
      <c r="A31" s="308"/>
      <c r="B31" s="439"/>
      <c r="C31" s="113" t="s">
        <v>31</v>
      </c>
      <c r="D31" s="31"/>
      <c r="E31" s="18"/>
      <c r="F31" s="32"/>
    </row>
    <row r="32" spans="1:13" ht="17.25" customHeight="1">
      <c r="A32" s="687" t="s">
        <v>347</v>
      </c>
      <c r="B32" s="440"/>
      <c r="C32" s="52" t="s">
        <v>32</v>
      </c>
      <c r="D32" s="440"/>
      <c r="E32" s="53" t="s">
        <v>33</v>
      </c>
      <c r="F32" s="54"/>
    </row>
    <row r="33" spans="1:6" ht="17.25" customHeight="1">
      <c r="A33" s="687"/>
      <c r="B33" s="441"/>
      <c r="C33" s="33" t="s">
        <v>34</v>
      </c>
      <c r="D33" s="441"/>
      <c r="E33" s="34" t="s">
        <v>34</v>
      </c>
      <c r="F33" s="35"/>
    </row>
    <row r="34" spans="1:6" ht="17.25" customHeight="1" thickBot="1">
      <c r="A34" s="687"/>
      <c r="B34" s="442"/>
      <c r="C34" s="36" t="s">
        <v>35</v>
      </c>
      <c r="D34" s="442"/>
      <c r="E34" s="37" t="s">
        <v>35</v>
      </c>
      <c r="F34" s="38"/>
    </row>
    <row r="35" spans="1:6" ht="17.25" customHeight="1">
      <c r="A35" s="687"/>
      <c r="B35" s="440"/>
      <c r="C35" s="52" t="s">
        <v>36</v>
      </c>
      <c r="D35" s="23"/>
      <c r="E35" s="24"/>
      <c r="F35" s="92"/>
    </row>
    <row r="36" spans="1:6" ht="17.25" customHeight="1" thickBot="1">
      <c r="A36" s="687"/>
      <c r="B36" s="441"/>
      <c r="C36" s="33" t="s">
        <v>34</v>
      </c>
      <c r="D36" s="25"/>
      <c r="F36" s="93"/>
    </row>
    <row r="37" spans="1:6" ht="17.25" customHeight="1" thickBot="1">
      <c r="A37" s="687"/>
      <c r="B37" s="442"/>
      <c r="C37" s="36" t="s">
        <v>35</v>
      </c>
      <c r="D37" s="443"/>
      <c r="E37" s="77" t="s">
        <v>37</v>
      </c>
      <c r="F37" s="78"/>
    </row>
    <row r="38" spans="1:6" ht="17.25" customHeight="1" thickBot="1">
      <c r="A38" s="26"/>
      <c r="B38" s="26"/>
      <c r="C38" s="26"/>
      <c r="D38" s="26"/>
      <c r="E38" s="20"/>
      <c r="F38" s="27"/>
    </row>
    <row r="39" spans="1:6" ht="17.25" customHeight="1">
      <c r="A39" s="20"/>
      <c r="B39" s="440"/>
      <c r="C39" s="53" t="s">
        <v>38</v>
      </c>
      <c r="D39" s="55"/>
      <c r="E39" s="55"/>
      <c r="F39" s="54"/>
    </row>
    <row r="40" spans="1:6" ht="17.25" customHeight="1">
      <c r="A40" s="20"/>
      <c r="B40" s="441"/>
      <c r="C40" s="39" t="s">
        <v>39</v>
      </c>
      <c r="D40" s="446"/>
      <c r="E40" s="34" t="s">
        <v>590</v>
      </c>
      <c r="F40" s="35"/>
    </row>
    <row r="41" spans="1:6" ht="17.25" customHeight="1">
      <c r="A41" s="20"/>
      <c r="B41" s="444"/>
      <c r="C41" s="40" t="s">
        <v>40</v>
      </c>
      <c r="D41" s="447"/>
      <c r="E41" s="41" t="s">
        <v>591</v>
      </c>
      <c r="F41" s="42"/>
    </row>
    <row r="42" spans="1:6" ht="17.25" customHeight="1" thickBot="1">
      <c r="A42" s="20"/>
      <c r="B42" s="559"/>
      <c r="C42" s="341" t="s">
        <v>41</v>
      </c>
      <c r="D42" s="447"/>
      <c r="E42" s="41" t="s">
        <v>592</v>
      </c>
      <c r="F42" s="42"/>
    </row>
    <row r="43" spans="1:6" ht="17.25" customHeight="1">
      <c r="A43" s="20"/>
      <c r="B43" s="24"/>
      <c r="C43" s="560"/>
      <c r="D43" s="445"/>
      <c r="E43" s="561" t="s">
        <v>593</v>
      </c>
      <c r="F43" s="562"/>
    </row>
    <row r="44" spans="1:6" ht="18.75" customHeight="1" thickBot="1">
      <c r="D44" s="563"/>
      <c r="E44" s="704" t="s">
        <v>604</v>
      </c>
      <c r="F44" s="705"/>
    </row>
    <row r="45" spans="1:6" ht="17.25" customHeight="1" thickBot="1">
      <c r="A45" s="110" t="s">
        <v>42</v>
      </c>
      <c r="B45" s="448"/>
    </row>
    <row r="46" spans="1:6" ht="12" customHeight="1">
      <c r="A46" s="16" t="s">
        <v>589</v>
      </c>
    </row>
    <row r="47" spans="1:6" ht="17.25" customHeight="1">
      <c r="A47" s="676" t="s">
        <v>43</v>
      </c>
      <c r="B47" s="676"/>
      <c r="C47" s="676"/>
      <c r="D47" s="676"/>
      <c r="E47" s="676"/>
      <c r="F47" s="676"/>
    </row>
    <row r="48" spans="1:6" ht="17.25" customHeight="1" thickBot="1">
      <c r="A48" s="677"/>
      <c r="B48" s="677"/>
      <c r="C48" s="677"/>
      <c r="D48" s="677"/>
      <c r="E48" s="677"/>
      <c r="F48" s="677"/>
    </row>
    <row r="49" spans="1:25" ht="17.25" customHeight="1" thickBot="1">
      <c r="A49" s="111" t="s">
        <v>44</v>
      </c>
      <c r="B49" s="449"/>
      <c r="C49" s="115" t="str">
        <f>IF(B49="","",VLOOKUP(B49,F68:I72,2,TRUE))</f>
        <v/>
      </c>
      <c r="D49" s="678"/>
      <c r="E49" s="678"/>
      <c r="F49" s="679"/>
      <c r="G49" s="4"/>
      <c r="H49" s="4"/>
      <c r="I49" s="4"/>
    </row>
    <row r="50" spans="1:25" ht="17.25" customHeight="1" thickBot="1">
      <c r="A50" s="116" t="s">
        <v>49</v>
      </c>
      <c r="B50" s="59"/>
      <c r="C50" s="59"/>
      <c r="D50" s="59"/>
      <c r="E50" s="49"/>
      <c r="F50" s="4"/>
      <c r="G50" s="4"/>
      <c r="H50" s="4"/>
      <c r="I50" s="4"/>
      <c r="J50" s="4"/>
      <c r="K50" s="4"/>
      <c r="L50" s="4"/>
      <c r="M50" s="4"/>
      <c r="N50" s="4"/>
      <c r="O50" s="4"/>
      <c r="P50" s="4"/>
      <c r="Q50" s="4"/>
      <c r="R50" s="4"/>
      <c r="S50" s="4"/>
      <c r="T50" s="4"/>
      <c r="U50" s="4"/>
      <c r="V50" s="4"/>
      <c r="W50" s="4"/>
      <c r="X50" s="4"/>
      <c r="Y50" s="4"/>
    </row>
    <row r="51" spans="1:25" ht="17.25" customHeight="1">
      <c r="A51" s="672" t="s">
        <v>45</v>
      </c>
      <c r="B51" s="680" t="str">
        <f>IF(B49="","",VLOOKUP(B49,F68:H72,3,TRUE))</f>
        <v/>
      </c>
      <c r="C51" s="680"/>
      <c r="D51" s="680"/>
      <c r="E51" s="680"/>
      <c r="F51" s="681"/>
      <c r="G51" s="4"/>
      <c r="H51" s="4"/>
      <c r="I51" s="4"/>
      <c r="J51" s="4"/>
      <c r="K51" s="4"/>
      <c r="L51" s="4"/>
      <c r="M51" s="4"/>
      <c r="N51" s="4"/>
      <c r="O51" s="4"/>
      <c r="P51" s="4"/>
      <c r="Q51" s="4"/>
      <c r="R51" s="4"/>
      <c r="S51" s="4"/>
      <c r="T51" s="4"/>
      <c r="U51" s="4"/>
      <c r="V51" s="4"/>
      <c r="W51" s="4"/>
      <c r="X51" s="4"/>
      <c r="Y51" s="4"/>
    </row>
    <row r="52" spans="1:25" ht="17.25" customHeight="1" thickBot="1">
      <c r="A52" s="673"/>
      <c r="B52" s="450" t="s">
        <v>46</v>
      </c>
      <c r="C52" s="674" t="str">
        <f>IF(B49="","",VLOOKUP(B49,F68:I72,4,TRUE))</f>
        <v/>
      </c>
      <c r="D52" s="674"/>
      <c r="E52" s="674"/>
      <c r="F52" s="675"/>
    </row>
    <row r="53" spans="1:25" ht="7.5" customHeight="1">
      <c r="A53" s="118"/>
      <c r="B53" s="137"/>
      <c r="C53" s="138"/>
      <c r="D53" s="138"/>
      <c r="E53" s="138"/>
      <c r="F53" s="138"/>
    </row>
    <row r="54" spans="1:25" ht="17.25" customHeight="1">
      <c r="A54" s="685" t="s">
        <v>47</v>
      </c>
      <c r="B54" s="686"/>
      <c r="C54" s="682" t="str">
        <f>G89</f>
        <v/>
      </c>
      <c r="D54" s="683"/>
      <c r="E54" s="683"/>
      <c r="F54" s="684"/>
    </row>
    <row r="55" spans="1:25" ht="17.25" customHeight="1">
      <c r="A55" s="695" t="s">
        <v>48</v>
      </c>
      <c r="B55" s="695"/>
      <c r="C55" s="696" t="str">
        <f>IF(B49=1,G91,IF(B49=2,G91,IF(B49=3,G92,IF(B49=4,G92,IF(B49=5,"打ち合わせ時に確認させていただきます","")))))</f>
        <v/>
      </c>
      <c r="D55" s="696"/>
      <c r="E55" s="696"/>
      <c r="F55" s="696"/>
    </row>
    <row r="56" spans="1:25" ht="17.25" customHeight="1"/>
    <row r="57" spans="1:25" ht="17.25" customHeight="1"/>
    <row r="58" spans="1:25" ht="16.5" customHeight="1"/>
    <row r="59" spans="1:25" ht="16.5" customHeight="1"/>
    <row r="60" spans="1:25" ht="16.5" customHeight="1"/>
    <row r="61" spans="1:25" ht="16.5" customHeight="1"/>
    <row r="62" spans="1:25" ht="16.5" customHeight="1"/>
    <row r="63" spans="1:25" ht="16.5" customHeight="1"/>
    <row r="64" spans="1:25" ht="16.5" customHeight="1"/>
    <row r="66" spans="1:10" ht="18" customHeight="1">
      <c r="A66" s="28" t="s">
        <v>50</v>
      </c>
      <c r="B66" s="28"/>
      <c r="C66" s="28"/>
      <c r="D66" s="28"/>
      <c r="E66" s="28"/>
      <c r="F66" s="28"/>
      <c r="G66" s="28"/>
      <c r="H66" s="28"/>
      <c r="I66" s="28"/>
      <c r="J66" s="28"/>
    </row>
    <row r="67" spans="1:10" ht="18" customHeight="1">
      <c r="A67" s="28"/>
      <c r="B67" s="123"/>
      <c r="C67" s="123"/>
      <c r="D67" s="123">
        <v>7</v>
      </c>
      <c r="E67" s="28"/>
      <c r="F67" s="28"/>
      <c r="G67" s="28"/>
      <c r="H67" s="28"/>
      <c r="I67" s="28"/>
      <c r="J67" s="28"/>
    </row>
    <row r="68" spans="1:10" ht="18" customHeight="1">
      <c r="A68" s="28"/>
      <c r="B68" s="130" t="s">
        <v>51</v>
      </c>
      <c r="C68" s="117" t="s">
        <v>52</v>
      </c>
      <c r="D68" s="123">
        <v>8</v>
      </c>
      <c r="E68" s="117" t="s">
        <v>53</v>
      </c>
      <c r="F68" s="125">
        <v>1</v>
      </c>
      <c r="G68" s="129" t="s">
        <v>54</v>
      </c>
      <c r="H68" s="129" t="s">
        <v>55</v>
      </c>
      <c r="I68" s="129" t="s">
        <v>56</v>
      </c>
      <c r="J68" s="28"/>
    </row>
    <row r="69" spans="1:10" ht="18" customHeight="1">
      <c r="A69" s="28"/>
      <c r="B69" s="130"/>
      <c r="C69" s="117" t="s">
        <v>57</v>
      </c>
      <c r="D69" s="123">
        <v>9</v>
      </c>
      <c r="E69" s="117" t="s">
        <v>58</v>
      </c>
      <c r="F69" s="125">
        <v>2</v>
      </c>
      <c r="G69" s="129" t="s">
        <v>59</v>
      </c>
      <c r="H69" s="129" t="s">
        <v>55</v>
      </c>
      <c r="I69" s="129" t="s">
        <v>56</v>
      </c>
      <c r="J69" s="28"/>
    </row>
    <row r="70" spans="1:10" ht="18" customHeight="1">
      <c r="A70" s="28"/>
      <c r="B70" s="123"/>
      <c r="C70" s="123"/>
      <c r="D70" s="123">
        <v>10</v>
      </c>
      <c r="E70" s="117"/>
      <c r="F70" s="125">
        <v>3</v>
      </c>
      <c r="G70" s="129" t="s">
        <v>60</v>
      </c>
      <c r="H70" s="129" t="s">
        <v>61</v>
      </c>
      <c r="I70" s="129" t="s">
        <v>62</v>
      </c>
      <c r="J70" s="28"/>
    </row>
    <row r="71" spans="1:10" ht="18" customHeight="1">
      <c r="A71" s="28"/>
      <c r="B71" s="123"/>
      <c r="C71" s="123"/>
      <c r="D71" s="123">
        <v>11</v>
      </c>
      <c r="E71" s="123"/>
      <c r="F71" s="125">
        <v>4</v>
      </c>
      <c r="G71" s="129" t="s">
        <v>63</v>
      </c>
      <c r="H71" s="129" t="s">
        <v>61</v>
      </c>
      <c r="I71" s="129" t="s">
        <v>64</v>
      </c>
      <c r="J71" s="28"/>
    </row>
    <row r="72" spans="1:10" ht="18" customHeight="1">
      <c r="A72" s="28"/>
      <c r="B72" s="123"/>
      <c r="C72" s="124"/>
      <c r="D72" s="123">
        <v>12</v>
      </c>
      <c r="E72" s="123"/>
      <c r="F72" s="125">
        <v>5</v>
      </c>
      <c r="G72" s="129" t="s">
        <v>65</v>
      </c>
      <c r="H72" s="129" t="s">
        <v>66</v>
      </c>
      <c r="I72" s="129" t="s">
        <v>67</v>
      </c>
      <c r="J72" s="28"/>
    </row>
    <row r="73" spans="1:10" ht="18" customHeight="1">
      <c r="A73" s="28"/>
      <c r="B73" s="123"/>
      <c r="C73" s="124"/>
      <c r="D73" s="123">
        <v>13</v>
      </c>
      <c r="E73" s="28"/>
      <c r="F73" s="28"/>
      <c r="G73" s="28"/>
      <c r="H73" s="28"/>
      <c r="I73" s="28"/>
      <c r="J73" s="28"/>
    </row>
    <row r="74" spans="1:10" ht="18" customHeight="1">
      <c r="A74" s="28"/>
      <c r="B74" s="123"/>
      <c r="C74" s="124"/>
      <c r="D74" s="123">
        <v>14</v>
      </c>
      <c r="E74" s="28"/>
      <c r="F74" s="28"/>
      <c r="G74" s="28"/>
      <c r="H74" s="28"/>
      <c r="I74" s="28"/>
      <c r="J74" s="28"/>
    </row>
    <row r="75" spans="1:10" ht="18" customHeight="1">
      <c r="A75" s="28"/>
      <c r="B75" s="123"/>
      <c r="C75" s="124"/>
      <c r="D75" s="123">
        <v>15</v>
      </c>
      <c r="E75" s="28"/>
      <c r="F75" s="28"/>
      <c r="G75" s="126"/>
      <c r="H75" s="126" t="s">
        <v>68</v>
      </c>
      <c r="I75" s="127" t="s">
        <v>69</v>
      </c>
      <c r="J75" s="28"/>
    </row>
    <row r="76" spans="1:10" ht="18" customHeight="1">
      <c r="A76" s="28"/>
      <c r="B76" s="123"/>
      <c r="C76" s="124"/>
      <c r="D76" s="123">
        <v>16</v>
      </c>
      <c r="E76" s="28"/>
      <c r="F76" s="28"/>
      <c r="G76" s="125" t="s">
        <v>70</v>
      </c>
      <c r="H76" s="125">
        <f>COUNTIF(B24:D31,"レ")</f>
        <v>0</v>
      </c>
      <c r="I76" s="128" t="str">
        <f>IF(H76&gt;=1,"有","無")</f>
        <v>無</v>
      </c>
      <c r="J76" s="28"/>
    </row>
    <row r="77" spans="1:10" ht="18" customHeight="1">
      <c r="A77" s="28"/>
      <c r="B77" s="123"/>
      <c r="C77" s="124"/>
      <c r="D77" s="123">
        <v>17</v>
      </c>
      <c r="E77" s="28"/>
      <c r="F77" s="28"/>
      <c r="G77" s="125" t="s">
        <v>71</v>
      </c>
      <c r="H77" s="125">
        <f>COUNTIF(B32:B34,"レ")</f>
        <v>0</v>
      </c>
      <c r="I77" s="128" t="str">
        <f t="shared" ref="I77:I80" si="0">IF(H77&gt;=1,"有","無")</f>
        <v>無</v>
      </c>
      <c r="J77" s="28"/>
    </row>
    <row r="78" spans="1:10" ht="18" customHeight="1">
      <c r="A78" s="28"/>
      <c r="B78" s="123"/>
      <c r="C78" s="124"/>
      <c r="D78" s="123">
        <v>18</v>
      </c>
      <c r="E78" s="28"/>
      <c r="F78" s="28"/>
      <c r="G78" s="125" t="s">
        <v>72</v>
      </c>
      <c r="H78" s="125">
        <f>COUNTIF(D32:D34,"レ")</f>
        <v>0</v>
      </c>
      <c r="I78" s="128" t="str">
        <f t="shared" si="0"/>
        <v>無</v>
      </c>
      <c r="J78" s="28"/>
    </row>
    <row r="79" spans="1:10" ht="18" customHeight="1">
      <c r="A79" s="28"/>
      <c r="B79" s="123"/>
      <c r="C79" s="124"/>
      <c r="D79" s="123">
        <v>19</v>
      </c>
      <c r="E79" s="28"/>
      <c r="F79" s="28"/>
      <c r="G79" s="125" t="s">
        <v>73</v>
      </c>
      <c r="H79" s="125">
        <f>COUNTIF(B35:B37,"レ")</f>
        <v>0</v>
      </c>
      <c r="I79" s="128" t="str">
        <f t="shared" si="0"/>
        <v>無</v>
      </c>
      <c r="J79" s="28"/>
    </row>
    <row r="80" spans="1:10" ht="18" customHeight="1">
      <c r="A80" s="28"/>
      <c r="B80" s="123"/>
      <c r="C80" s="124"/>
      <c r="D80" s="123">
        <v>20</v>
      </c>
      <c r="E80" s="28"/>
      <c r="F80" s="28"/>
      <c r="G80" s="125" t="s">
        <v>74</v>
      </c>
      <c r="H80" s="125">
        <f>COUNTIF(B39:D43,"レ")</f>
        <v>0</v>
      </c>
      <c r="I80" s="128" t="str">
        <f t="shared" si="0"/>
        <v>無</v>
      </c>
      <c r="J80" s="28"/>
    </row>
    <row r="81" spans="1:29" ht="18" customHeight="1">
      <c r="A81" s="28"/>
      <c r="B81" s="123"/>
      <c r="C81" s="124"/>
      <c r="D81" s="123">
        <v>21</v>
      </c>
      <c r="E81" s="28"/>
      <c r="F81" s="28"/>
      <c r="G81" s="28"/>
      <c r="H81" s="28"/>
      <c r="I81" s="141"/>
      <c r="J81" s="28"/>
    </row>
    <row r="82" spans="1:29" ht="18" customHeight="1">
      <c r="A82" s="28"/>
      <c r="B82" s="123"/>
      <c r="C82" s="123"/>
      <c r="D82" s="123">
        <v>22</v>
      </c>
      <c r="E82" s="28"/>
      <c r="F82" s="28"/>
      <c r="G82" s="28" t="s">
        <v>75</v>
      </c>
      <c r="H82" s="28"/>
      <c r="I82" s="28"/>
      <c r="J82" s="28"/>
    </row>
    <row r="83" spans="1:29" ht="18" customHeight="1">
      <c r="A83" s="28"/>
      <c r="B83" s="28"/>
      <c r="C83" s="28"/>
      <c r="D83" s="28" t="s">
        <v>76</v>
      </c>
      <c r="E83" s="28"/>
      <c r="F83" s="28"/>
      <c r="G83" s="125" t="str">
        <f>IF(H76&gt;=1,"和室(宿泊室）　","")</f>
        <v/>
      </c>
      <c r="H83" s="28"/>
      <c r="I83" s="28"/>
      <c r="J83" s="28"/>
    </row>
    <row r="84" spans="1:29" ht="18" customHeight="1">
      <c r="A84" s="28"/>
      <c r="B84" s="28"/>
      <c r="C84" s="28"/>
      <c r="D84" s="28"/>
      <c r="E84" s="28"/>
      <c r="F84" s="28"/>
      <c r="G84" s="125" t="str">
        <f>IF(H77&gt;=1,"第1研修室　","")</f>
        <v/>
      </c>
      <c r="H84" s="28"/>
      <c r="I84" s="28"/>
      <c r="J84" s="28"/>
    </row>
    <row r="85" spans="1:29" ht="18" customHeight="1">
      <c r="A85" s="28"/>
      <c r="B85" s="28"/>
      <c r="C85" s="28"/>
      <c r="D85" s="28"/>
      <c r="E85" s="28"/>
      <c r="F85" s="28"/>
      <c r="G85" s="125" t="str">
        <f>IF(H78&gt;=1,"第2研修室　","")</f>
        <v/>
      </c>
      <c r="H85" s="28"/>
      <c r="I85" s="28"/>
      <c r="J85" s="28"/>
    </row>
    <row r="86" spans="1:29">
      <c r="A86" s="28"/>
      <c r="B86" s="28"/>
      <c r="C86" s="28"/>
      <c r="D86" s="28"/>
      <c r="E86" s="28"/>
      <c r="F86" s="28"/>
      <c r="G86" s="125" t="str">
        <f>IF(H79&gt;=1,"体育館　","")</f>
        <v/>
      </c>
      <c r="H86" s="28"/>
      <c r="I86" s="28"/>
      <c r="J86" s="28"/>
    </row>
    <row r="87" spans="1:29">
      <c r="A87" s="28"/>
      <c r="B87" s="28"/>
      <c r="C87" s="28"/>
      <c r="D87" s="28"/>
      <c r="E87" s="28"/>
      <c r="F87" s="28"/>
      <c r="G87" s="125" t="str">
        <f>IF(H80&gt;=1,"キャンプ場　","")</f>
        <v/>
      </c>
      <c r="H87" s="28"/>
      <c r="I87" s="28"/>
      <c r="J87" s="28"/>
    </row>
    <row r="88" spans="1:29">
      <c r="A88" s="28"/>
      <c r="B88" s="28"/>
      <c r="C88" s="28"/>
      <c r="D88" s="28"/>
      <c r="E88" s="28"/>
      <c r="F88" s="28"/>
      <c r="G88" s="28" t="s">
        <v>77</v>
      </c>
      <c r="H88" s="28"/>
      <c r="I88" s="28"/>
      <c r="J88" s="28"/>
    </row>
    <row r="89" spans="1:29" s="28" customFormat="1" ht="18" customHeight="1">
      <c r="F89" s="140" t="s">
        <v>75</v>
      </c>
      <c r="G89" s="670" t="str">
        <f>G83&amp;G87&amp;G84&amp;G85&amp;G86</f>
        <v/>
      </c>
      <c r="H89" s="670"/>
      <c r="I89" s="670"/>
      <c r="J89" s="670"/>
      <c r="K89" s="16"/>
      <c r="L89" s="16"/>
      <c r="M89" s="16"/>
      <c r="N89" s="16"/>
      <c r="O89" s="16"/>
      <c r="P89" s="16"/>
      <c r="Q89" s="16"/>
      <c r="R89" s="16"/>
      <c r="S89" s="16"/>
      <c r="T89" s="16"/>
      <c r="U89" s="16"/>
      <c r="V89" s="16"/>
      <c r="W89" s="16"/>
      <c r="X89" s="16"/>
      <c r="Y89" s="16"/>
      <c r="Z89" s="16"/>
      <c r="AA89" s="16"/>
      <c r="AB89" s="16"/>
      <c r="AC89" s="16"/>
    </row>
    <row r="90" spans="1:29">
      <c r="A90" s="28"/>
      <c r="B90" s="28"/>
      <c r="C90" s="28"/>
      <c r="D90" s="28"/>
      <c r="E90" s="28"/>
      <c r="F90" s="140"/>
      <c r="G90" s="131"/>
      <c r="H90" s="131"/>
      <c r="I90" s="131"/>
      <c r="J90" s="131"/>
    </row>
    <row r="91" spans="1:29">
      <c r="A91" s="28"/>
      <c r="B91" s="28"/>
      <c r="C91" s="28"/>
      <c r="D91" s="28"/>
      <c r="E91" s="28"/>
      <c r="F91" s="140" t="s">
        <v>78</v>
      </c>
      <c r="G91" s="670" t="str">
        <f>G83&amp;G87&amp;G84&amp;G85&amp;G86</f>
        <v/>
      </c>
      <c r="H91" s="670"/>
      <c r="I91" s="670"/>
      <c r="J91" s="670"/>
    </row>
    <row r="92" spans="1:29" s="28" customFormat="1">
      <c r="F92" s="140" t="s">
        <v>79</v>
      </c>
      <c r="G92" s="670" t="str">
        <f>G83&amp;G87</f>
        <v/>
      </c>
      <c r="H92" s="670"/>
      <c r="I92" s="670"/>
      <c r="J92" s="670"/>
      <c r="K92" s="16"/>
      <c r="L92" s="16"/>
      <c r="M92" s="16"/>
      <c r="N92" s="16"/>
      <c r="O92" s="16"/>
      <c r="P92" s="16"/>
      <c r="Q92" s="16"/>
      <c r="R92" s="16"/>
      <c r="S92" s="16"/>
      <c r="T92" s="16"/>
      <c r="U92" s="16"/>
      <c r="V92" s="16"/>
      <c r="W92" s="16"/>
      <c r="X92" s="16"/>
      <c r="Y92" s="16"/>
      <c r="Z92" s="16"/>
      <c r="AA92" s="16"/>
      <c r="AB92" s="16"/>
      <c r="AC92" s="16"/>
    </row>
    <row r="93" spans="1:29">
      <c r="A93" s="28"/>
      <c r="B93" s="28"/>
      <c r="C93" s="28"/>
      <c r="D93" s="28"/>
      <c r="E93" s="28"/>
      <c r="F93" s="140"/>
      <c r="G93" s="28"/>
      <c r="H93" s="28"/>
      <c r="I93" s="28"/>
      <c r="J93" s="28"/>
    </row>
    <row r="94" spans="1:29">
      <c r="A94" s="28"/>
      <c r="B94" s="28"/>
      <c r="C94" s="28"/>
      <c r="D94" s="28"/>
      <c r="E94" s="28"/>
      <c r="F94" s="140"/>
      <c r="G94" s="28"/>
      <c r="H94" s="28"/>
      <c r="I94" s="28"/>
      <c r="J94" s="28"/>
    </row>
    <row r="95" spans="1:29">
      <c r="A95" s="28"/>
      <c r="B95" s="28"/>
      <c r="C95" s="28"/>
      <c r="D95" s="28"/>
      <c r="E95" s="28"/>
      <c r="F95" s="140"/>
      <c r="G95" s="28"/>
      <c r="H95" s="28"/>
      <c r="I95" s="28"/>
      <c r="J95" s="28"/>
    </row>
    <row r="96" spans="1:29">
      <c r="A96" s="28"/>
      <c r="B96" s="28"/>
      <c r="C96" s="28"/>
      <c r="D96" s="28"/>
      <c r="E96" s="28"/>
      <c r="F96" s="28"/>
      <c r="G96" s="28"/>
      <c r="H96" s="28"/>
      <c r="I96" s="28"/>
      <c r="J96" s="28"/>
    </row>
    <row r="97" spans="1:10">
      <c r="A97" s="28"/>
      <c r="B97" s="28"/>
      <c r="C97" s="28"/>
      <c r="D97" s="28"/>
      <c r="E97" s="28"/>
      <c r="F97" s="28"/>
      <c r="G97" s="28"/>
      <c r="H97" s="28"/>
      <c r="I97" s="28"/>
      <c r="J97" s="28"/>
    </row>
    <row r="98" spans="1:10">
      <c r="A98" s="28"/>
      <c r="B98" s="28"/>
      <c r="C98" s="28"/>
      <c r="D98" s="28"/>
      <c r="E98" s="28"/>
      <c r="F98" s="28"/>
      <c r="G98" s="28"/>
      <c r="H98" s="28"/>
      <c r="I98" s="28"/>
      <c r="J98" s="28"/>
    </row>
    <row r="99" spans="1:10">
      <c r="A99" s="28"/>
      <c r="B99" s="28"/>
      <c r="C99" s="28"/>
      <c r="D99" s="28"/>
      <c r="E99" s="28"/>
      <c r="F99" s="28"/>
      <c r="G99" s="28"/>
      <c r="H99" s="28"/>
      <c r="I99" s="28"/>
      <c r="J99" s="28"/>
    </row>
    <row r="100" spans="1:10">
      <c r="A100" s="28"/>
      <c r="B100" s="28"/>
      <c r="C100" s="28"/>
      <c r="D100" s="28"/>
      <c r="E100" s="28"/>
      <c r="F100" s="28"/>
      <c r="G100" s="28"/>
      <c r="H100" s="28"/>
      <c r="I100" s="28"/>
      <c r="J100" s="28"/>
    </row>
    <row r="101" spans="1:10">
      <c r="A101" s="28"/>
      <c r="B101" s="28"/>
      <c r="C101" s="28"/>
      <c r="D101" s="28"/>
      <c r="E101" s="28"/>
      <c r="F101" s="28"/>
      <c r="G101" s="28"/>
      <c r="H101" s="28"/>
      <c r="I101" s="28"/>
      <c r="J101" s="28"/>
    </row>
    <row r="102" spans="1:10">
      <c r="A102" s="28"/>
      <c r="B102" s="28"/>
      <c r="C102" s="28"/>
      <c r="D102" s="28"/>
      <c r="E102" s="28"/>
      <c r="F102" s="28"/>
      <c r="G102" s="28"/>
      <c r="H102" s="28"/>
      <c r="I102" s="28"/>
      <c r="J102" s="28"/>
    </row>
    <row r="103" spans="1:10">
      <c r="A103" s="28"/>
      <c r="B103" s="28"/>
      <c r="C103" s="28"/>
      <c r="D103" s="28"/>
      <c r="E103" s="28"/>
      <c r="F103" s="28"/>
      <c r="G103" s="28"/>
      <c r="H103" s="28"/>
      <c r="I103" s="28"/>
      <c r="J103" s="28"/>
    </row>
    <row r="104" spans="1:10">
      <c r="A104" s="28"/>
      <c r="B104" s="28"/>
      <c r="C104" s="28"/>
      <c r="D104" s="28"/>
      <c r="E104" s="28"/>
      <c r="F104" s="28"/>
      <c r="G104" s="28"/>
      <c r="H104" s="28"/>
      <c r="I104" s="28"/>
      <c r="J104" s="28"/>
    </row>
    <row r="105" spans="1:10">
      <c r="A105" s="28"/>
      <c r="B105" s="28"/>
      <c r="C105" s="28"/>
      <c r="D105" s="28"/>
      <c r="E105" s="28"/>
      <c r="F105" s="28"/>
      <c r="G105" s="28"/>
      <c r="H105" s="28"/>
      <c r="I105" s="28"/>
      <c r="J105" s="28"/>
    </row>
    <row r="106" spans="1:10">
      <c r="A106" s="28"/>
      <c r="B106" s="28"/>
      <c r="C106" s="28"/>
      <c r="D106" s="28"/>
      <c r="E106" s="28"/>
      <c r="F106" s="28"/>
      <c r="G106" s="28"/>
      <c r="H106" s="28"/>
      <c r="I106" s="28"/>
      <c r="J106" s="28"/>
    </row>
    <row r="107" spans="1:10">
      <c r="A107" s="28" t="s">
        <v>80</v>
      </c>
      <c r="B107" s="28"/>
      <c r="C107" s="28"/>
      <c r="D107" s="28"/>
      <c r="E107" s="28"/>
      <c r="F107" s="28"/>
      <c r="G107" s="28"/>
      <c r="H107" s="28"/>
      <c r="I107" s="28"/>
      <c r="J107" s="28"/>
    </row>
    <row r="108" spans="1:10">
      <c r="E108" s="28"/>
      <c r="F108" s="28"/>
      <c r="G108" s="28"/>
      <c r="H108" s="28"/>
      <c r="I108" s="28"/>
      <c r="J108" s="28"/>
    </row>
  </sheetData>
  <sheetProtection sheet="1" objects="1" scenarios="1"/>
  <mergeCells count="43">
    <mergeCell ref="E23:F23"/>
    <mergeCell ref="A17:B17"/>
    <mergeCell ref="A18:B18"/>
    <mergeCell ref="A19:B19"/>
    <mergeCell ref="A15:B15"/>
    <mergeCell ref="C15:F15"/>
    <mergeCell ref="A5:B5"/>
    <mergeCell ref="A14:B14"/>
    <mergeCell ref="C13:F13"/>
    <mergeCell ref="C16:F16"/>
    <mergeCell ref="C14:F14"/>
    <mergeCell ref="A55:B55"/>
    <mergeCell ref="C55:F55"/>
    <mergeCell ref="A3:B3"/>
    <mergeCell ref="A11:B11"/>
    <mergeCell ref="A10:B10"/>
    <mergeCell ref="A9:B9"/>
    <mergeCell ref="A8:B8"/>
    <mergeCell ref="A7:B7"/>
    <mergeCell ref="A6:B6"/>
    <mergeCell ref="E44:F44"/>
    <mergeCell ref="C5:F5"/>
    <mergeCell ref="C11:F11"/>
    <mergeCell ref="A4:B4"/>
    <mergeCell ref="C4:F4"/>
    <mergeCell ref="D6:E7"/>
    <mergeCell ref="F6:F7"/>
    <mergeCell ref="G91:J91"/>
    <mergeCell ref="G92:J92"/>
    <mergeCell ref="A12:B12"/>
    <mergeCell ref="A51:A52"/>
    <mergeCell ref="C52:F52"/>
    <mergeCell ref="A47:F48"/>
    <mergeCell ref="D49:F49"/>
    <mergeCell ref="B51:F51"/>
    <mergeCell ref="G89:J89"/>
    <mergeCell ref="C54:F54"/>
    <mergeCell ref="A54:B54"/>
    <mergeCell ref="A32:A37"/>
    <mergeCell ref="C12:F12"/>
    <mergeCell ref="C17:F17"/>
    <mergeCell ref="A16:B16"/>
    <mergeCell ref="A13:B13"/>
  </mergeCells>
  <phoneticPr fontId="1"/>
  <conditionalFormatting sqref="A57:F57">
    <cfRule type="expression" dxfId="75" priority="3">
      <formula>$B$45="無"</formula>
    </cfRule>
  </conditionalFormatting>
  <dataValidations count="5">
    <dataValidation type="list" allowBlank="1" showInputMessage="1" showErrorMessage="1" sqref="B21 B39:B42 B24:B37 D37 D32:D34 D24:D29 D40:D43" xr:uid="{00000000-0002-0000-0000-000000000000}">
      <formula1>$B$68:$B$69</formula1>
    </dataValidation>
    <dataValidation type="list" allowBlank="1" showInputMessage="1" showErrorMessage="1" sqref="E18:E19" xr:uid="{00000000-0002-0000-0000-000001000000}">
      <formula1>$D$69:$D$75</formula1>
    </dataValidation>
    <dataValidation type="list" allowBlank="1" showInputMessage="1" showErrorMessage="1" sqref="B45" xr:uid="{00000000-0002-0000-0000-000002000000}">
      <formula1>$E$68:$E$70</formula1>
    </dataValidation>
    <dataValidation type="list" allowBlank="1" showInputMessage="1" showErrorMessage="1" sqref="B49" xr:uid="{00000000-0002-0000-0000-000003000000}">
      <formula1>$F$68:$F$73</formula1>
    </dataValidation>
    <dataValidation type="list" allowBlank="1" showInputMessage="1" showErrorMessage="1" sqref="C20" xr:uid="{E896422F-8F8C-462F-92AB-77EE8ABE04AF}">
      <formula1>"　,宿舎泊,テント泊,日帰り,出前講座,宿+ﾃﾝﾄ泊,その他"</formula1>
    </dataValidation>
  </dataValidations>
  <pageMargins left="0.70866141732283472" right="0.70866141732283472" top="0.74803149606299213" bottom="0.74803149606299213" header="0.31496062992125984" footer="0.31496062992125984"/>
  <pageSetup paperSize="9" scale="85" fitToHeight="2" orientation="portrait" cellComments="asDisplayed"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B7ECB-C807-4241-9C80-FE16F04408AF}">
  <sheetPr>
    <tabColor rgb="FFFFFF00"/>
  </sheetPr>
  <dimension ref="A1:CF231"/>
  <sheetViews>
    <sheetView showGridLines="0" showZeros="0" view="pageBreakPreview" zoomScale="85" zoomScaleNormal="100" zoomScaleSheetLayoutView="85" workbookViewId="0">
      <selection activeCell="G29" sqref="G29"/>
    </sheetView>
  </sheetViews>
  <sheetFormatPr defaultRowHeight="13.5"/>
  <cols>
    <col min="1" max="1" width="1.25" customWidth="1"/>
    <col min="2" max="4" width="4.125" customWidth="1"/>
    <col min="5" max="20" width="3.25" customWidth="1"/>
    <col min="21" max="28" width="2.5" customWidth="1"/>
    <col min="29" max="30" width="4" customWidth="1"/>
    <col min="31" max="31" width="14.125" customWidth="1"/>
    <col min="32" max="32" width="23.5" customWidth="1"/>
    <col min="33" max="55" width="3.875" customWidth="1"/>
    <col min="56" max="57" width="3.75" customWidth="1"/>
    <col min="58" max="84" width="4.125" customWidth="1"/>
  </cols>
  <sheetData>
    <row r="1" spans="1:84" ht="24">
      <c r="B1" s="1399" t="s">
        <v>257</v>
      </c>
      <c r="C1" s="1399"/>
      <c r="D1" s="1399"/>
      <c r="E1" s="1399"/>
      <c r="F1" s="1399"/>
      <c r="G1" s="1399"/>
      <c r="H1" s="1399"/>
      <c r="I1" s="1399"/>
      <c r="J1" s="1399"/>
      <c r="K1" s="1399"/>
      <c r="L1" s="1399"/>
      <c r="M1" s="1399"/>
      <c r="N1" s="1399"/>
      <c r="O1" s="1399"/>
      <c r="P1" s="1399"/>
      <c r="Q1" s="1399"/>
      <c r="R1" s="1399"/>
      <c r="S1" s="1399"/>
      <c r="T1" s="1399"/>
      <c r="U1" s="1399"/>
      <c r="V1" s="1399"/>
      <c r="W1" s="1399"/>
      <c r="X1" s="1399"/>
      <c r="Y1" s="1399"/>
      <c r="Z1" s="1399"/>
      <c r="AA1" s="1399"/>
      <c r="AB1" s="1399"/>
      <c r="AC1" s="1399"/>
      <c r="AD1" s="1399"/>
      <c r="AE1" s="1399"/>
    </row>
    <row r="2" spans="1:84" ht="24" customHeight="1">
      <c r="B2" s="1400"/>
      <c r="C2" s="1400"/>
      <c r="D2" s="1400"/>
      <c r="E2" s="1400"/>
      <c r="F2" s="1400"/>
      <c r="G2" s="1400"/>
      <c r="H2" s="1400"/>
      <c r="I2" s="1400"/>
      <c r="J2" s="1400"/>
      <c r="K2" s="1400"/>
      <c r="L2" s="1400"/>
      <c r="M2" s="1400"/>
      <c r="N2" s="1400"/>
      <c r="O2" s="1400"/>
      <c r="P2" s="1400"/>
      <c r="Q2" s="1400"/>
      <c r="R2" s="1401" t="s">
        <v>196</v>
      </c>
      <c r="S2" s="1401"/>
      <c r="T2" s="1401"/>
      <c r="U2" s="1401"/>
      <c r="V2" s="1058">
        <v>46113</v>
      </c>
      <c r="W2" s="1058"/>
      <c r="X2" s="1058"/>
      <c r="Y2" s="1058"/>
      <c r="Z2" s="1058"/>
      <c r="AA2" s="1058"/>
      <c r="AB2" s="1058"/>
      <c r="AC2" s="1058"/>
      <c r="AD2" s="1058"/>
      <c r="AE2" s="1058"/>
    </row>
    <row r="3" spans="1:84" ht="8.1" customHeight="1" thickBot="1">
      <c r="B3" s="1371"/>
      <c r="C3" s="1371"/>
      <c r="D3" s="1371"/>
      <c r="E3" s="1371"/>
      <c r="F3" s="1371"/>
      <c r="G3" s="1371"/>
      <c r="H3" s="1371"/>
      <c r="I3" s="1371"/>
      <c r="J3" s="1371"/>
      <c r="K3" s="1371"/>
      <c r="L3" s="1371"/>
      <c r="M3" s="1371"/>
      <c r="N3" s="1371"/>
      <c r="O3" s="1371"/>
      <c r="P3" s="1371"/>
      <c r="Q3" s="1371"/>
      <c r="R3" s="1371"/>
      <c r="S3" s="1371"/>
      <c r="T3" s="1371"/>
      <c r="U3" s="1371"/>
      <c r="V3" s="1371"/>
      <c r="W3" s="1371"/>
      <c r="X3" s="1371"/>
      <c r="Y3" s="1371"/>
      <c r="Z3" s="1371"/>
      <c r="AA3" s="1371"/>
      <c r="AB3" s="1371"/>
      <c r="AC3" s="1371"/>
      <c r="AD3" s="1371"/>
      <c r="AE3" s="1371"/>
    </row>
    <row r="4" spans="1:84" ht="16.5" customHeight="1">
      <c r="B4" s="1402" t="s">
        <v>197</v>
      </c>
      <c r="C4" s="1403"/>
      <c r="D4" s="1404"/>
      <c r="E4" s="1408">
        <f>①基本入力表!C5</f>
        <v>0</v>
      </c>
      <c r="F4" s="1409"/>
      <c r="G4" s="1409"/>
      <c r="H4" s="1409"/>
      <c r="I4" s="1409"/>
      <c r="J4" s="1409"/>
      <c r="K4" s="1409"/>
      <c r="L4" s="1409"/>
      <c r="M4" s="1409"/>
      <c r="N4" s="1409"/>
      <c r="O4" s="1410"/>
      <c r="P4" s="1414" t="s">
        <v>372</v>
      </c>
      <c r="Q4" s="1415"/>
      <c r="R4" s="1416"/>
      <c r="S4" s="1420">
        <f>①基本入力表!$C9</f>
        <v>0</v>
      </c>
      <c r="T4" s="1421"/>
      <c r="U4" s="1421"/>
      <c r="V4" s="1421"/>
      <c r="W4" s="1421"/>
      <c r="X4" s="1421"/>
      <c r="Y4" s="1421"/>
      <c r="Z4" s="1421"/>
      <c r="AA4" s="1421"/>
      <c r="AB4" s="1421"/>
      <c r="AC4" s="1421"/>
      <c r="AD4" s="1421"/>
      <c r="AE4" s="1422"/>
    </row>
    <row r="5" spans="1:84" ht="16.5" customHeight="1">
      <c r="B5" s="1405"/>
      <c r="C5" s="1406"/>
      <c r="D5" s="1407"/>
      <c r="E5" s="1411"/>
      <c r="F5" s="1412"/>
      <c r="G5" s="1412"/>
      <c r="H5" s="1412"/>
      <c r="I5" s="1412"/>
      <c r="J5" s="1412"/>
      <c r="K5" s="1412"/>
      <c r="L5" s="1412"/>
      <c r="M5" s="1412"/>
      <c r="N5" s="1412"/>
      <c r="O5" s="1413"/>
      <c r="P5" s="1417"/>
      <c r="Q5" s="1418"/>
      <c r="R5" s="1419"/>
      <c r="S5" s="1423"/>
      <c r="T5" s="1424"/>
      <c r="U5" s="1424"/>
      <c r="V5" s="1424"/>
      <c r="W5" s="1424"/>
      <c r="X5" s="1424"/>
      <c r="Y5" s="1424"/>
      <c r="Z5" s="1424"/>
      <c r="AA5" s="1424"/>
      <c r="AB5" s="1424"/>
      <c r="AC5" s="1424"/>
      <c r="AD5" s="1424"/>
      <c r="AE5" s="1425"/>
    </row>
    <row r="6" spans="1:84" ht="24.95" customHeight="1">
      <c r="B6" s="1385" t="s">
        <v>198</v>
      </c>
      <c r="C6" s="1386"/>
      <c r="D6" s="1387"/>
      <c r="E6" s="1391" t="s">
        <v>199</v>
      </c>
      <c r="F6" s="1392"/>
      <c r="G6" s="1393">
        <f>SUM(J145:R145)</f>
        <v>0</v>
      </c>
      <c r="H6" s="1394"/>
      <c r="I6" s="70" t="s">
        <v>200</v>
      </c>
      <c r="J6" s="1367" t="s">
        <v>201</v>
      </c>
      <c r="K6" s="1369"/>
      <c r="L6" s="1395">
        <f>SUM(G6:H7)</f>
        <v>0</v>
      </c>
      <c r="M6" s="1396"/>
      <c r="N6" s="1396"/>
      <c r="O6" s="1369" t="s">
        <v>200</v>
      </c>
      <c r="P6" s="1367" t="s">
        <v>202</v>
      </c>
      <c r="Q6" s="1368"/>
      <c r="R6" s="1369"/>
      <c r="S6" s="1373">
        <f>①基本入力表!C18</f>
        <v>0</v>
      </c>
      <c r="T6" s="1374"/>
      <c r="U6" s="1374"/>
      <c r="V6" s="1374"/>
      <c r="W6" s="1374"/>
      <c r="X6" s="1374"/>
      <c r="Y6" s="1374"/>
      <c r="Z6" s="1374"/>
      <c r="AA6" s="1374"/>
      <c r="AB6" s="1374"/>
      <c r="AC6" s="1374"/>
      <c r="AD6" s="1375">
        <f>①基本入力表!E18</f>
        <v>0</v>
      </c>
      <c r="AE6" s="1376"/>
    </row>
    <row r="7" spans="1:84" ht="24.95" customHeight="1" thickBot="1">
      <c r="B7" s="1388"/>
      <c r="C7" s="1389"/>
      <c r="D7" s="1390"/>
      <c r="E7" s="1377" t="s">
        <v>204</v>
      </c>
      <c r="F7" s="1378"/>
      <c r="G7" s="1379">
        <f>SUM(J146:R146)</f>
        <v>0</v>
      </c>
      <c r="H7" s="1380"/>
      <c r="I7" s="71" t="s">
        <v>200</v>
      </c>
      <c r="J7" s="1370"/>
      <c r="K7" s="1372"/>
      <c r="L7" s="1397"/>
      <c r="M7" s="1398"/>
      <c r="N7" s="1398"/>
      <c r="O7" s="1372"/>
      <c r="P7" s="1370"/>
      <c r="Q7" s="1371"/>
      <c r="R7" s="1372"/>
      <c r="S7" s="1381">
        <f>①基本入力表!C19</f>
        <v>0</v>
      </c>
      <c r="T7" s="1382"/>
      <c r="U7" s="1382"/>
      <c r="V7" s="1382"/>
      <c r="W7" s="1382"/>
      <c r="X7" s="1382"/>
      <c r="Y7" s="1382"/>
      <c r="Z7" s="1382"/>
      <c r="AA7" s="1382"/>
      <c r="AB7" s="1382"/>
      <c r="AC7" s="1382"/>
      <c r="AD7" s="1383">
        <f>①基本入力表!E19</f>
        <v>0</v>
      </c>
      <c r="AE7" s="1384"/>
    </row>
    <row r="8" spans="1:84" ht="7.5" customHeight="1" thickBot="1">
      <c r="B8" s="1362"/>
      <c r="C8" s="1362"/>
      <c r="D8" s="1362"/>
      <c r="E8" s="1362"/>
      <c r="F8" s="1362"/>
      <c r="G8" s="1362"/>
      <c r="H8" s="1362"/>
      <c r="I8" s="1362"/>
      <c r="J8" s="1362"/>
      <c r="K8" s="1362"/>
      <c r="L8" s="1362"/>
      <c r="M8" s="1362"/>
      <c r="N8" s="1362"/>
      <c r="O8" s="1362"/>
      <c r="P8" s="1362"/>
      <c r="Q8" s="1362"/>
      <c r="R8" s="1362"/>
      <c r="S8" s="1362"/>
      <c r="T8" s="1362"/>
      <c r="U8" s="1362"/>
      <c r="V8" s="1362"/>
      <c r="W8" s="1362"/>
      <c r="X8" s="1362"/>
      <c r="Y8" s="1362"/>
      <c r="Z8" s="1362"/>
      <c r="AA8" s="1362"/>
      <c r="AB8" s="1362"/>
      <c r="AC8" s="1362"/>
      <c r="AD8" s="1362"/>
      <c r="AE8" s="1362"/>
    </row>
    <row r="9" spans="1:84" ht="16.5" customHeight="1" thickBot="1">
      <c r="B9" s="1363" t="s">
        <v>42</v>
      </c>
      <c r="C9" s="1364"/>
      <c r="D9" s="1364"/>
      <c r="E9" s="1364"/>
      <c r="F9" s="1364"/>
      <c r="G9" s="332">
        <f>①基本入力表!B45</f>
        <v>0</v>
      </c>
      <c r="H9" s="72"/>
      <c r="I9" s="1351" t="s">
        <v>44</v>
      </c>
      <c r="J9" s="1352"/>
      <c r="K9" s="1352"/>
      <c r="L9" s="1352"/>
      <c r="M9" s="1352"/>
      <c r="N9" s="1353"/>
      <c r="O9" s="1365" t="str">
        <f>IF(①基本入力表!C49="","",①基本入力表!C49)</f>
        <v/>
      </c>
      <c r="P9" s="1366"/>
      <c r="Q9" s="1366"/>
      <c r="R9" s="1366"/>
      <c r="S9" s="1366"/>
      <c r="T9" s="1366"/>
      <c r="U9" s="1366"/>
      <c r="V9" s="1366"/>
      <c r="W9" s="1366"/>
      <c r="X9" s="1366"/>
      <c r="Y9" s="1366"/>
      <c r="Z9" s="1366"/>
      <c r="AA9" s="1366"/>
      <c r="AB9" s="1366"/>
      <c r="AC9" s="1366"/>
      <c r="AD9" s="142" t="s">
        <v>258</v>
      </c>
      <c r="AE9" s="146">
        <f>①基本入力表!B49</f>
        <v>0</v>
      </c>
    </row>
    <row r="10" spans="1:84" ht="16.5" customHeight="1" thickBot="1">
      <c r="B10" s="118"/>
      <c r="C10" s="118"/>
      <c r="D10" s="118"/>
      <c r="E10" s="118"/>
      <c r="F10" s="118"/>
      <c r="G10" s="72"/>
      <c r="H10" s="72"/>
      <c r="I10" s="1359" t="s">
        <v>207</v>
      </c>
      <c r="J10" s="1360"/>
      <c r="K10" s="1360"/>
      <c r="L10" s="1360"/>
      <c r="M10" s="1360"/>
      <c r="N10" s="1361"/>
      <c r="O10" s="1354" t="str">
        <f>①基本入力表!C52</f>
        <v/>
      </c>
      <c r="P10" s="1355"/>
      <c r="Q10" s="1355"/>
      <c r="R10" s="1355"/>
      <c r="S10" s="1355"/>
      <c r="T10" s="1355"/>
      <c r="U10" s="1355"/>
      <c r="V10" s="1355"/>
      <c r="W10" s="1355"/>
      <c r="X10" s="1355"/>
      <c r="Y10" s="1355"/>
      <c r="Z10" s="1355"/>
      <c r="AA10" s="1355"/>
      <c r="AB10" s="150"/>
      <c r="AC10" s="1356"/>
      <c r="AD10" s="1357"/>
      <c r="AE10" s="1358"/>
    </row>
    <row r="11" spans="1:84" ht="5.25" customHeight="1" thickBot="1">
      <c r="B11" s="118"/>
      <c r="C11" s="118"/>
      <c r="D11" s="118"/>
      <c r="E11" s="118"/>
      <c r="F11" s="118"/>
      <c r="G11" s="72"/>
      <c r="H11" s="72"/>
      <c r="I11" s="362"/>
      <c r="J11" s="362"/>
      <c r="K11" s="362"/>
      <c r="L11" s="362"/>
      <c r="M11" s="362"/>
      <c r="N11" s="362"/>
      <c r="O11" s="151"/>
      <c r="P11" s="151"/>
      <c r="Q11" s="151"/>
      <c r="R11" s="151"/>
      <c r="S11" s="151"/>
      <c r="T11" s="151"/>
      <c r="U11" s="151"/>
      <c r="V11" s="151"/>
      <c r="W11" s="151"/>
      <c r="X11" s="151"/>
      <c r="Y11" s="151"/>
      <c r="Z11" s="151"/>
      <c r="AA11" s="151"/>
      <c r="AB11" s="151"/>
      <c r="AC11" s="152"/>
      <c r="AD11" s="152"/>
      <c r="AE11" s="152"/>
    </row>
    <row r="12" spans="1:84" ht="16.5" customHeight="1" thickBot="1">
      <c r="B12" s="118"/>
      <c r="C12" s="118"/>
      <c r="D12" s="118"/>
      <c r="E12" s="118"/>
      <c r="F12" s="118"/>
      <c r="G12" s="72"/>
      <c r="H12" s="72"/>
      <c r="I12" s="1351" t="s">
        <v>47</v>
      </c>
      <c r="J12" s="1352"/>
      <c r="K12" s="1352"/>
      <c r="L12" s="1352"/>
      <c r="M12" s="1352"/>
      <c r="N12" s="1353"/>
      <c r="O12" s="1354" t="str">
        <f>①基本入力表!G89</f>
        <v/>
      </c>
      <c r="P12" s="1355"/>
      <c r="Q12" s="1355"/>
      <c r="R12" s="1355"/>
      <c r="S12" s="1355"/>
      <c r="T12" s="1355"/>
      <c r="U12" s="1355"/>
      <c r="V12" s="1355"/>
      <c r="W12" s="1355"/>
      <c r="X12" s="1355"/>
      <c r="Y12" s="1355"/>
      <c r="Z12" s="1355"/>
      <c r="AA12" s="1355"/>
      <c r="AB12" s="1355"/>
      <c r="AC12" s="1356"/>
      <c r="AD12" s="1357"/>
      <c r="AE12" s="1358"/>
    </row>
    <row r="13" spans="1:84" ht="17.25" customHeight="1" thickBot="1">
      <c r="B13" s="16"/>
      <c r="C13" s="16"/>
      <c r="D13" s="16"/>
      <c r="E13" s="16"/>
      <c r="F13" s="16"/>
      <c r="G13" s="72"/>
      <c r="H13" s="362"/>
      <c r="I13" s="1359" t="s">
        <v>209</v>
      </c>
      <c r="J13" s="1360"/>
      <c r="K13" s="1360"/>
      <c r="L13" s="1360"/>
      <c r="M13" s="1360"/>
      <c r="N13" s="1361"/>
      <c r="O13" s="1354" t="str">
        <f>IF(①基本入力表!C55="","",①基本入力表!C55)</f>
        <v/>
      </c>
      <c r="P13" s="1355"/>
      <c r="Q13" s="1355"/>
      <c r="R13" s="1355"/>
      <c r="S13" s="1355"/>
      <c r="T13" s="1355"/>
      <c r="U13" s="1355"/>
      <c r="V13" s="1355"/>
      <c r="W13" s="1355"/>
      <c r="X13" s="1355"/>
      <c r="Y13" s="1355"/>
      <c r="Z13" s="1355"/>
      <c r="AA13" s="1355"/>
      <c r="AB13" s="1355"/>
      <c r="AC13" s="1356"/>
      <c r="AD13" s="1357"/>
      <c r="AE13" s="1358"/>
    </row>
    <row r="14" spans="1:84" ht="13.5" customHeight="1">
      <c r="B14" s="362"/>
      <c r="C14" s="362"/>
      <c r="D14" s="362"/>
      <c r="E14" s="362"/>
      <c r="F14" s="362"/>
      <c r="G14" s="362"/>
      <c r="H14" s="362"/>
      <c r="I14" s="139"/>
      <c r="J14" s="139"/>
      <c r="K14" s="139"/>
      <c r="L14" s="139"/>
      <c r="M14" s="139"/>
      <c r="N14" s="139"/>
      <c r="O14" s="72"/>
      <c r="P14" s="72"/>
      <c r="Q14" s="72"/>
      <c r="R14" s="72"/>
      <c r="S14" s="72"/>
      <c r="T14" s="72"/>
      <c r="U14" s="72"/>
      <c r="V14" s="72"/>
      <c r="W14" s="72"/>
      <c r="X14" s="72"/>
      <c r="Y14" s="72"/>
      <c r="Z14" s="72"/>
      <c r="AA14" s="72"/>
      <c r="AB14" s="72"/>
      <c r="AC14" s="72"/>
      <c r="AD14" s="72"/>
      <c r="AE14" s="72"/>
    </row>
    <row r="15" spans="1:84" ht="14.25" customHeight="1">
      <c r="B15" s="1336"/>
      <c r="C15" s="1336"/>
      <c r="D15" s="1336"/>
      <c r="E15" s="1336"/>
      <c r="F15" s="1336"/>
      <c r="G15" s="1336"/>
      <c r="H15" s="305"/>
      <c r="I15" s="305"/>
      <c r="J15" s="305"/>
      <c r="K15" s="305"/>
      <c r="L15" s="305"/>
      <c r="M15" s="305"/>
      <c r="N15" s="305"/>
      <c r="O15" s="305"/>
      <c r="P15" s="303"/>
      <c r="Q15" s="303"/>
      <c r="R15" s="96"/>
      <c r="S15" s="96"/>
      <c r="T15" s="96"/>
      <c r="U15" s="147"/>
      <c r="V15" s="147"/>
      <c r="W15" s="147"/>
      <c r="X15" s="147"/>
      <c r="Y15" s="147"/>
      <c r="Z15" s="147"/>
      <c r="AA15" s="147"/>
      <c r="AB15" s="147"/>
      <c r="AC15" s="147"/>
      <c r="AD15" s="147"/>
      <c r="AE15" s="96"/>
      <c r="BD15" s="76" t="s">
        <v>212</v>
      </c>
      <c r="BE15" s="76"/>
      <c r="BF15" s="76"/>
      <c r="BG15" s="76"/>
      <c r="BH15" s="76"/>
      <c r="BI15" s="76"/>
      <c r="BJ15" s="76" t="s">
        <v>212</v>
      </c>
      <c r="BK15" s="76"/>
      <c r="BL15" s="76"/>
      <c r="BM15" s="76"/>
      <c r="BN15" s="76"/>
      <c r="BO15" s="76"/>
      <c r="BP15" s="76"/>
      <c r="BQ15" s="76"/>
      <c r="BR15" s="76"/>
      <c r="BS15" s="76"/>
      <c r="BT15" s="76"/>
      <c r="BU15" s="76"/>
      <c r="BV15" s="76"/>
      <c r="BW15" s="76"/>
      <c r="BX15" s="76"/>
      <c r="BY15" s="76"/>
      <c r="BZ15" s="76"/>
      <c r="CA15" s="76"/>
      <c r="CB15" s="76"/>
      <c r="CC15" s="76"/>
      <c r="CD15" s="76"/>
      <c r="CE15" s="76"/>
      <c r="CF15" s="76"/>
    </row>
    <row r="16" spans="1:84" ht="11.25" customHeight="1" thickBot="1">
      <c r="B16" s="1336"/>
      <c r="C16" s="1336"/>
      <c r="D16" s="1336"/>
      <c r="E16" s="1336"/>
      <c r="F16" s="1336"/>
      <c r="G16" s="1336"/>
      <c r="H16" s="1337" t="s">
        <v>214</v>
      </c>
      <c r="I16" s="1338"/>
      <c r="J16" s="1339" t="s">
        <v>215</v>
      </c>
      <c r="K16" s="1340"/>
      <c r="L16" s="1340"/>
      <c r="M16" s="1340"/>
      <c r="N16" s="1340"/>
      <c r="O16" s="1340"/>
      <c r="P16" s="1340"/>
      <c r="Q16" s="1340"/>
      <c r="R16" s="1341"/>
      <c r="S16" s="1342" t="s">
        <v>214</v>
      </c>
      <c r="T16" s="1343"/>
      <c r="U16" s="911" t="s">
        <v>422</v>
      </c>
      <c r="V16" s="911"/>
      <c r="W16" s="911"/>
      <c r="X16" s="911"/>
      <c r="Y16" s="911"/>
      <c r="Z16" s="911"/>
      <c r="AA16" s="911"/>
      <c r="AB16" s="911"/>
      <c r="AC16" s="911"/>
      <c r="AD16" s="911"/>
      <c r="AE16" s="911"/>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row>
    <row r="17" spans="2:84" ht="15.75" customHeight="1" thickBot="1">
      <c r="B17" s="95"/>
      <c r="C17" s="304"/>
      <c r="D17" s="95"/>
      <c r="E17" s="95"/>
      <c r="F17" s="95"/>
      <c r="G17" s="95"/>
      <c r="H17" s="1344" t="s">
        <v>5</v>
      </c>
      <c r="I17" s="1345"/>
      <c r="J17" s="1346" t="s">
        <v>216</v>
      </c>
      <c r="K17" s="1347"/>
      <c r="L17" s="1347"/>
      <c r="M17" s="1347"/>
      <c r="N17" s="1347"/>
      <c r="O17" s="1347"/>
      <c r="P17" s="1347"/>
      <c r="Q17" s="1347"/>
      <c r="R17" s="1348"/>
      <c r="S17" s="1349" t="s">
        <v>217</v>
      </c>
      <c r="T17" s="1350"/>
      <c r="U17" s="912"/>
      <c r="V17" s="912"/>
      <c r="W17" s="912"/>
      <c r="X17" s="912"/>
      <c r="Y17" s="912"/>
      <c r="Z17" s="912"/>
      <c r="AA17" s="912"/>
      <c r="AB17" s="912"/>
      <c r="AC17" s="912"/>
      <c r="AD17" s="912"/>
      <c r="AE17" s="912"/>
      <c r="AF17" s="457"/>
      <c r="AG17" s="457"/>
      <c r="AH17" s="457"/>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row>
    <row r="18" spans="2:84" ht="24.95" customHeight="1">
      <c r="B18" s="1322"/>
      <c r="C18" s="1324" t="s">
        <v>346</v>
      </c>
      <c r="D18" s="1326" t="s">
        <v>219</v>
      </c>
      <c r="E18" s="1327"/>
      <c r="F18" s="1327"/>
      <c r="G18" s="1327"/>
      <c r="H18" s="1330" t="s">
        <v>220</v>
      </c>
      <c r="I18" s="1332" t="s">
        <v>221</v>
      </c>
      <c r="J18" s="1334" t="s">
        <v>222</v>
      </c>
      <c r="K18" s="1313" t="s">
        <v>223</v>
      </c>
      <c r="L18" s="1313" t="s">
        <v>224</v>
      </c>
      <c r="M18" s="1313" t="s">
        <v>225</v>
      </c>
      <c r="N18" s="1313" t="s">
        <v>226</v>
      </c>
      <c r="O18" s="1313" t="s">
        <v>227</v>
      </c>
      <c r="P18" s="1313" t="s">
        <v>228</v>
      </c>
      <c r="Q18" s="1313" t="s">
        <v>229</v>
      </c>
      <c r="R18" s="1315" t="s">
        <v>230</v>
      </c>
      <c r="S18" s="1317" t="s">
        <v>231</v>
      </c>
      <c r="T18" s="1319" t="s">
        <v>232</v>
      </c>
      <c r="U18" s="1321" t="s">
        <v>233</v>
      </c>
      <c r="V18" s="1303"/>
      <c r="W18" s="1302" t="s">
        <v>234</v>
      </c>
      <c r="X18" s="1303"/>
      <c r="Y18" s="1302" t="s">
        <v>235</v>
      </c>
      <c r="Z18" s="1303"/>
      <c r="AA18" s="1304" t="s">
        <v>236</v>
      </c>
      <c r="AB18" s="1302"/>
      <c r="AC18" s="1305" t="s">
        <v>237</v>
      </c>
      <c r="AD18" s="1306"/>
      <c r="AE18" s="1307"/>
      <c r="AF18" s="1311"/>
      <c r="AG18" s="458"/>
      <c r="AH18" s="458"/>
      <c r="AI18" s="143"/>
      <c r="AJ18" s="143"/>
      <c r="AK18" s="143"/>
      <c r="AL18" s="143"/>
      <c r="AM18" s="143"/>
      <c r="AN18" s="143"/>
      <c r="AO18" s="143"/>
      <c r="AP18" s="143"/>
      <c r="AQ18" s="143"/>
      <c r="AR18" s="143"/>
      <c r="AS18" s="143"/>
      <c r="AT18" s="143"/>
      <c r="AU18" s="143"/>
      <c r="AV18" s="143"/>
      <c r="AW18" s="143"/>
      <c r="AX18" s="143"/>
      <c r="AY18" s="143"/>
      <c r="AZ18" s="143"/>
      <c r="BA18" s="143"/>
      <c r="BB18" s="143"/>
      <c r="BD18" s="76" t="s">
        <v>239</v>
      </c>
      <c r="BE18" s="76"/>
      <c r="BF18" s="76"/>
      <c r="BG18" s="1251" t="s">
        <v>240</v>
      </c>
      <c r="BH18" s="1251"/>
      <c r="BI18" s="451"/>
      <c r="BJ18" s="1300" t="s">
        <v>222</v>
      </c>
      <c r="BK18" s="1300" t="s">
        <v>223</v>
      </c>
      <c r="BL18" s="1300" t="s">
        <v>224</v>
      </c>
      <c r="BM18" s="1300" t="s">
        <v>225</v>
      </c>
      <c r="BN18" s="1300" t="s">
        <v>226</v>
      </c>
      <c r="BO18" s="1300" t="s">
        <v>227</v>
      </c>
      <c r="BP18" s="1300" t="s">
        <v>228</v>
      </c>
      <c r="BQ18" s="1300" t="s">
        <v>229</v>
      </c>
      <c r="BR18" s="1300" t="s">
        <v>230</v>
      </c>
      <c r="BS18" s="1300" t="s">
        <v>241</v>
      </c>
      <c r="BT18" s="1301" t="s">
        <v>217</v>
      </c>
      <c r="BU18" s="1301"/>
      <c r="BV18" s="1300" t="s">
        <v>241</v>
      </c>
      <c r="BW18" s="1299" t="s">
        <v>233</v>
      </c>
      <c r="BX18" s="1299"/>
      <c r="BY18" s="1299" t="s">
        <v>234</v>
      </c>
      <c r="BZ18" s="1299"/>
      <c r="CA18" s="1299" t="s">
        <v>235</v>
      </c>
      <c r="CB18" s="1299"/>
      <c r="CC18" s="1299" t="s">
        <v>236</v>
      </c>
      <c r="CD18" s="1299"/>
      <c r="CE18" s="1300" t="s">
        <v>241</v>
      </c>
      <c r="CF18" s="76"/>
    </row>
    <row r="19" spans="2:84" ht="24.95" customHeight="1">
      <c r="B19" s="1323"/>
      <c r="C19" s="1325"/>
      <c r="D19" s="1328"/>
      <c r="E19" s="1329"/>
      <c r="F19" s="1329"/>
      <c r="G19" s="1329"/>
      <c r="H19" s="1331"/>
      <c r="I19" s="1333"/>
      <c r="J19" s="1335"/>
      <c r="K19" s="1314"/>
      <c r="L19" s="1314"/>
      <c r="M19" s="1314"/>
      <c r="N19" s="1314"/>
      <c r="O19" s="1314"/>
      <c r="P19" s="1314"/>
      <c r="Q19" s="1314"/>
      <c r="R19" s="1316"/>
      <c r="S19" s="1318"/>
      <c r="T19" s="1320"/>
      <c r="U19" s="552">
        <f>①基本入力表!C18</f>
        <v>0</v>
      </c>
      <c r="V19" s="553" t="s">
        <v>242</v>
      </c>
      <c r="W19" s="554" t="str">
        <f>IF(①基本入力表!M18&gt;=1,①基本入力表!C18+1,"")</f>
        <v/>
      </c>
      <c r="X19" s="553" t="s">
        <v>242</v>
      </c>
      <c r="Y19" s="555" t="str">
        <f>IF(①基本入力表!M18&gt;=2,①基本入力表!C18+2,"")</f>
        <v/>
      </c>
      <c r="Z19" s="556" t="s">
        <v>242</v>
      </c>
      <c r="AA19" s="557" t="str">
        <f>IF(①基本入力表!M18=3,①基本入力表!C18+3,"")</f>
        <v/>
      </c>
      <c r="AB19" s="556" t="s">
        <v>242</v>
      </c>
      <c r="AC19" s="1308"/>
      <c r="AD19" s="1309"/>
      <c r="AE19" s="1310"/>
      <c r="AF19" s="1312"/>
      <c r="AG19" s="459"/>
      <c r="AH19" s="459"/>
      <c r="AI19" s="144"/>
      <c r="AJ19" s="144"/>
      <c r="AK19" s="144"/>
      <c r="AL19" s="144"/>
      <c r="AM19" s="144"/>
      <c r="AN19" s="144"/>
      <c r="AO19" s="144"/>
      <c r="AP19" s="144"/>
      <c r="AQ19" s="144"/>
      <c r="AR19" s="144"/>
      <c r="AS19" s="144"/>
      <c r="AT19" s="144"/>
      <c r="AU19" s="144"/>
      <c r="AV19" s="144"/>
      <c r="AW19" s="144"/>
      <c r="AX19" s="144"/>
      <c r="AY19" s="144"/>
      <c r="AZ19" s="144"/>
      <c r="BA19" s="144"/>
      <c r="BB19" s="144"/>
      <c r="BD19" s="76"/>
      <c r="BE19" s="76"/>
      <c r="BF19" s="76"/>
      <c r="BG19" s="452" t="s">
        <v>220</v>
      </c>
      <c r="BH19" s="452" t="s">
        <v>221</v>
      </c>
      <c r="BI19" s="452"/>
      <c r="BJ19" s="1300"/>
      <c r="BK19" s="1300"/>
      <c r="BL19" s="1300"/>
      <c r="BM19" s="1300"/>
      <c r="BN19" s="1300"/>
      <c r="BO19" s="1300"/>
      <c r="BP19" s="1300"/>
      <c r="BQ19" s="1300"/>
      <c r="BR19" s="1300"/>
      <c r="BS19" s="1300"/>
      <c r="BT19" s="453" t="s">
        <v>231</v>
      </c>
      <c r="BU19" s="453" t="s">
        <v>232</v>
      </c>
      <c r="BV19" s="1300"/>
      <c r="BW19" s="454"/>
      <c r="BX19" s="454"/>
      <c r="BY19" s="454"/>
      <c r="BZ19" s="454"/>
      <c r="CA19" s="454"/>
      <c r="CB19" s="454"/>
      <c r="CC19" s="454"/>
      <c r="CD19" s="454"/>
      <c r="CE19" s="1300"/>
      <c r="CF19" s="76"/>
    </row>
    <row r="20" spans="2:84" ht="21" customHeight="1">
      <c r="B20" s="363">
        <v>1</v>
      </c>
      <c r="C20" s="643" t="s">
        <v>243</v>
      </c>
      <c r="D20" s="635"/>
      <c r="E20" s="636"/>
      <c r="F20" s="636"/>
      <c r="G20" s="637"/>
      <c r="H20" s="638"/>
      <c r="I20" s="639"/>
      <c r="J20" s="640"/>
      <c r="K20" s="641"/>
      <c r="L20" s="641"/>
      <c r="M20" s="641"/>
      <c r="N20" s="641"/>
      <c r="O20" s="641"/>
      <c r="P20" s="641"/>
      <c r="Q20" s="641"/>
      <c r="R20" s="642"/>
      <c r="S20" s="640"/>
      <c r="T20" s="642"/>
      <c r="U20" s="1178"/>
      <c r="V20" s="1179"/>
      <c r="W20" s="1179"/>
      <c r="X20" s="1179"/>
      <c r="Y20" s="1179"/>
      <c r="Z20" s="1179"/>
      <c r="AA20" s="1179"/>
      <c r="AB20" s="1180"/>
      <c r="AC20" s="1181"/>
      <c r="AD20" s="1182"/>
      <c r="AE20" s="1183"/>
      <c r="AF20" s="460"/>
      <c r="AG20" s="461"/>
      <c r="AH20" s="461"/>
      <c r="AI20" s="145"/>
      <c r="AJ20" s="145"/>
      <c r="AK20" s="145"/>
      <c r="AL20" s="145"/>
      <c r="AM20" s="145"/>
      <c r="AN20" s="145"/>
      <c r="AO20" s="145"/>
      <c r="AP20" s="145"/>
      <c r="AQ20" s="145"/>
      <c r="AR20" s="145"/>
      <c r="AS20" s="145"/>
      <c r="AT20" s="145"/>
      <c r="AU20" s="145"/>
      <c r="AV20" s="145"/>
      <c r="AW20" s="145"/>
      <c r="AX20" s="145"/>
      <c r="AY20" s="145"/>
      <c r="AZ20" s="145"/>
      <c r="BA20" s="145"/>
      <c r="BB20" s="145"/>
      <c r="BG20" s="74">
        <f>IF(H20="○",1,0)</f>
        <v>0</v>
      </c>
      <c r="BH20" s="74">
        <f>IF(I20="○",1,0)</f>
        <v>0</v>
      </c>
      <c r="BI20" s="455">
        <f>BG20+BH20</f>
        <v>0</v>
      </c>
      <c r="BJ20" s="74" t="str">
        <f t="shared" ref="BJ20:BR48" si="0">IF(J20="○",IF($H20="○","Ａ",IF($I20="○","B","")),"")</f>
        <v/>
      </c>
      <c r="BK20" s="74" t="str">
        <f t="shared" si="0"/>
        <v/>
      </c>
      <c r="BL20" s="74" t="str">
        <f t="shared" si="0"/>
        <v/>
      </c>
      <c r="BM20" s="74" t="str">
        <f t="shared" si="0"/>
        <v/>
      </c>
      <c r="BN20" s="74" t="str">
        <f t="shared" si="0"/>
        <v/>
      </c>
      <c r="BO20" s="74" t="str">
        <f t="shared" si="0"/>
        <v/>
      </c>
      <c r="BP20" s="74" t="str">
        <f t="shared" si="0"/>
        <v/>
      </c>
      <c r="BQ20" s="74" t="str">
        <f t="shared" si="0"/>
        <v/>
      </c>
      <c r="BR20" s="74" t="str">
        <f t="shared" si="0"/>
        <v/>
      </c>
      <c r="BS20" s="74">
        <f>COUNTA(J20:R20)</f>
        <v>0</v>
      </c>
      <c r="BT20" s="74" t="str">
        <f t="shared" ref="BT20:BU66" si="1">IF(S20="○",IF($H20="○","Ａ",IF($I20="○","B","")),"")</f>
        <v/>
      </c>
      <c r="BU20" s="74" t="str">
        <f t="shared" si="1"/>
        <v/>
      </c>
      <c r="BV20" s="74">
        <f>COUNTA(S20:T20)</f>
        <v>0</v>
      </c>
      <c r="BW20" s="74" t="str">
        <f>IF(U20="○",IF($H20="○","Ａ",IF($I20="○","B","")),IF(U20="△",IF($H20="○","Ｃ",IF($I20="○","Ｄ","")),""))</f>
        <v/>
      </c>
      <c r="BX20" s="75"/>
      <c r="BY20" s="74" t="str">
        <f>IF(W20="○",IF($H20="○","Ａ",IF($I20="○","B","")),IF(W20="△",IF($H20="○","Ｃ",IF($I20="○","Ｄ","")),""))</f>
        <v/>
      </c>
      <c r="BZ20" s="75"/>
      <c r="CA20" s="74" t="str">
        <f t="shared" ref="CA20:CA83" si="2">IF(Y20="○",IF($H20="○","Ａ",IF($I20="○","B","")),IF(Y20="△",IF($H20="○","Ｃ",IF($I20="○","Ｄ","")),""))</f>
        <v/>
      </c>
      <c r="CB20" s="75"/>
      <c r="CC20" s="74" t="str">
        <f t="shared" ref="CC20:CC83" si="3">IF(AA20="○",IF($H20="○","Ａ",IF($I20="○","B","")),IF(AA20="△",IF($H20="○","Ｃ",IF($I20="○","Ｄ","")),""))</f>
        <v/>
      </c>
      <c r="CD20" s="75"/>
      <c r="CE20" s="74">
        <f>COUNTA(U20:AB20)</f>
        <v>0</v>
      </c>
    </row>
    <row r="21" spans="2:84" ht="21" customHeight="1">
      <c r="B21" s="119">
        <v>2</v>
      </c>
      <c r="C21" s="643" t="s">
        <v>245</v>
      </c>
      <c r="D21" s="644"/>
      <c r="E21" s="645"/>
      <c r="F21" s="645"/>
      <c r="G21" s="646"/>
      <c r="H21" s="638"/>
      <c r="I21" s="647"/>
      <c r="J21" s="648"/>
      <c r="K21" s="649"/>
      <c r="L21" s="649"/>
      <c r="M21" s="649"/>
      <c r="N21" s="649"/>
      <c r="O21" s="649"/>
      <c r="P21" s="649"/>
      <c r="Q21" s="649"/>
      <c r="R21" s="650"/>
      <c r="S21" s="648"/>
      <c r="T21" s="650"/>
      <c r="U21" s="1192"/>
      <c r="V21" s="1193"/>
      <c r="W21" s="1179"/>
      <c r="X21" s="1179"/>
      <c r="Y21" s="1193"/>
      <c r="Z21" s="1193"/>
      <c r="AA21" s="1193"/>
      <c r="AB21" s="1194"/>
      <c r="AC21" s="1195"/>
      <c r="AD21" s="1196"/>
      <c r="AE21" s="1197"/>
      <c r="AF21" s="149" t="str">
        <f t="shared" ref="AF21:AF144" si="4">IF(D21="","",IF(BI21=1,IF(BS21=1,IF(BV21=1,IF(CE21=0,"宿泊・日帰り記入エラー","OK"),"居住地選択エラー"),"利用者区分選択エラー"),"性別選択エラー"))</f>
        <v/>
      </c>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G21" s="74">
        <f t="shared" ref="BG21:BH43" si="5">IF(H21="○",1,0)</f>
        <v>0</v>
      </c>
      <c r="BH21" s="74">
        <f t="shared" si="5"/>
        <v>0</v>
      </c>
      <c r="BI21" s="455">
        <f t="shared" ref="BI21:BI84" si="6">BG21+BH21</f>
        <v>0</v>
      </c>
      <c r="BJ21" s="74" t="str">
        <f t="shared" si="0"/>
        <v/>
      </c>
      <c r="BK21" s="74" t="str">
        <f t="shared" si="0"/>
        <v/>
      </c>
      <c r="BL21" s="74" t="str">
        <f t="shared" si="0"/>
        <v/>
      </c>
      <c r="BM21" s="74" t="str">
        <f t="shared" si="0"/>
        <v/>
      </c>
      <c r="BN21" s="74" t="str">
        <f t="shared" si="0"/>
        <v/>
      </c>
      <c r="BO21" s="74" t="str">
        <f t="shared" si="0"/>
        <v/>
      </c>
      <c r="BP21" s="74" t="str">
        <f t="shared" si="0"/>
        <v/>
      </c>
      <c r="BQ21" s="74" t="str">
        <f t="shared" si="0"/>
        <v/>
      </c>
      <c r="BR21" s="74" t="str">
        <f t="shared" si="0"/>
        <v/>
      </c>
      <c r="BS21" s="74">
        <f t="shared" ref="BS21:BS84" si="7">COUNTA(J21:R21)</f>
        <v>0</v>
      </c>
      <c r="BT21" s="74" t="str">
        <f t="shared" si="1"/>
        <v/>
      </c>
      <c r="BU21" s="74" t="str">
        <f t="shared" si="1"/>
        <v/>
      </c>
      <c r="BV21" s="74">
        <f t="shared" ref="BV21:BV84" si="8">COUNTA(S21:T21)</f>
        <v>0</v>
      </c>
      <c r="BW21" s="74" t="str">
        <f t="shared" ref="BW21:BW144" si="9">IF(U21="○",IF($H21="○","Ａ",IF($I21="○","B","")),IF(U21="△",IF($H21="○","Ｃ",IF($I21="○","Ｄ","")),""))</f>
        <v/>
      </c>
      <c r="BX21" s="75"/>
      <c r="BY21" s="74" t="str">
        <f t="shared" ref="BY21:BY84" si="10">IF(W21="○",IF($H21="○","Ａ",IF($I21="○","B","")),IF(W21="△",IF($H21="○","Ｃ",IF($I21="○","Ｄ","")),""))</f>
        <v/>
      </c>
      <c r="BZ21" s="75"/>
      <c r="CA21" s="74" t="str">
        <f t="shared" si="2"/>
        <v/>
      </c>
      <c r="CB21" s="75"/>
      <c r="CC21" s="74" t="str">
        <f t="shared" si="3"/>
        <v/>
      </c>
      <c r="CD21" s="75"/>
      <c r="CE21" s="74">
        <f t="shared" ref="CE21:CE84" si="11">COUNTA(U21:AB21)</f>
        <v>0</v>
      </c>
    </row>
    <row r="22" spans="2:84" ht="21" customHeight="1">
      <c r="B22" s="119">
        <v>3</v>
      </c>
      <c r="C22" s="643"/>
      <c r="D22" s="644"/>
      <c r="E22" s="645"/>
      <c r="F22" s="645"/>
      <c r="G22" s="646"/>
      <c r="H22" s="638"/>
      <c r="I22" s="647"/>
      <c r="J22" s="648"/>
      <c r="K22" s="649"/>
      <c r="L22" s="649"/>
      <c r="M22" s="649"/>
      <c r="N22" s="649"/>
      <c r="O22" s="649"/>
      <c r="P22" s="649"/>
      <c r="Q22" s="649"/>
      <c r="R22" s="650"/>
      <c r="S22" s="648"/>
      <c r="T22" s="650"/>
      <c r="U22" s="1192"/>
      <c r="V22" s="1193"/>
      <c r="W22" s="1179"/>
      <c r="X22" s="1179"/>
      <c r="Y22" s="1193"/>
      <c r="Z22" s="1193"/>
      <c r="AA22" s="1193"/>
      <c r="AB22" s="1194"/>
      <c r="AC22" s="1195"/>
      <c r="AD22" s="1196"/>
      <c r="AE22" s="1197"/>
      <c r="AF22" s="149" t="str">
        <f t="shared" si="4"/>
        <v/>
      </c>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G22" s="74">
        <f t="shared" si="5"/>
        <v>0</v>
      </c>
      <c r="BH22" s="74">
        <f t="shared" si="5"/>
        <v>0</v>
      </c>
      <c r="BI22" s="455">
        <f t="shared" si="6"/>
        <v>0</v>
      </c>
      <c r="BJ22" s="74" t="str">
        <f t="shared" si="0"/>
        <v/>
      </c>
      <c r="BK22" s="74" t="str">
        <f t="shared" si="0"/>
        <v/>
      </c>
      <c r="BL22" s="74" t="str">
        <f t="shared" si="0"/>
        <v/>
      </c>
      <c r="BM22" s="74" t="str">
        <f t="shared" si="0"/>
        <v/>
      </c>
      <c r="BN22" s="74" t="str">
        <f t="shared" si="0"/>
        <v/>
      </c>
      <c r="BO22" s="74" t="str">
        <f t="shared" si="0"/>
        <v/>
      </c>
      <c r="BP22" s="74" t="str">
        <f t="shared" si="0"/>
        <v/>
      </c>
      <c r="BQ22" s="74" t="str">
        <f t="shared" si="0"/>
        <v/>
      </c>
      <c r="BR22" s="74" t="str">
        <f t="shared" si="0"/>
        <v/>
      </c>
      <c r="BS22" s="74">
        <f t="shared" si="7"/>
        <v>0</v>
      </c>
      <c r="BT22" s="74" t="str">
        <f t="shared" si="1"/>
        <v/>
      </c>
      <c r="BU22" s="74" t="str">
        <f t="shared" si="1"/>
        <v/>
      </c>
      <c r="BV22" s="74">
        <f t="shared" si="8"/>
        <v>0</v>
      </c>
      <c r="BW22" s="74" t="str">
        <f t="shared" si="9"/>
        <v/>
      </c>
      <c r="BX22" s="75"/>
      <c r="BY22" s="74" t="str">
        <f t="shared" si="10"/>
        <v/>
      </c>
      <c r="BZ22" s="75"/>
      <c r="CA22" s="74" t="str">
        <f t="shared" si="2"/>
        <v/>
      </c>
      <c r="CB22" s="75"/>
      <c r="CC22" s="74" t="str">
        <f t="shared" si="3"/>
        <v/>
      </c>
      <c r="CD22" s="75"/>
      <c r="CE22" s="74">
        <f t="shared" si="11"/>
        <v>0</v>
      </c>
    </row>
    <row r="23" spans="2:84" ht="21" customHeight="1">
      <c r="B23" s="119">
        <v>4</v>
      </c>
      <c r="C23" s="643" t="s">
        <v>250</v>
      </c>
      <c r="D23" s="644"/>
      <c r="E23" s="645"/>
      <c r="F23" s="645"/>
      <c r="G23" s="646"/>
      <c r="H23" s="638"/>
      <c r="I23" s="647"/>
      <c r="J23" s="648"/>
      <c r="K23" s="649"/>
      <c r="L23" s="649"/>
      <c r="M23" s="649"/>
      <c r="N23" s="649"/>
      <c r="O23" s="649"/>
      <c r="P23" s="649"/>
      <c r="Q23" s="649"/>
      <c r="R23" s="650"/>
      <c r="S23" s="648"/>
      <c r="T23" s="650"/>
      <c r="U23" s="1192"/>
      <c r="V23" s="1193"/>
      <c r="W23" s="1179"/>
      <c r="X23" s="1179"/>
      <c r="Y23" s="1193"/>
      <c r="Z23" s="1193"/>
      <c r="AA23" s="1193"/>
      <c r="AB23" s="1194"/>
      <c r="AC23" s="1195"/>
      <c r="AD23" s="1196"/>
      <c r="AE23" s="1197"/>
      <c r="AF23" s="149" t="str">
        <f t="shared" si="4"/>
        <v/>
      </c>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G23" s="74">
        <f t="shared" si="5"/>
        <v>0</v>
      </c>
      <c r="BH23" s="74">
        <f t="shared" si="5"/>
        <v>0</v>
      </c>
      <c r="BI23" s="455">
        <f t="shared" si="6"/>
        <v>0</v>
      </c>
      <c r="BJ23" s="74" t="str">
        <f t="shared" si="0"/>
        <v/>
      </c>
      <c r="BK23" s="74" t="str">
        <f t="shared" si="0"/>
        <v/>
      </c>
      <c r="BL23" s="74" t="str">
        <f t="shared" si="0"/>
        <v/>
      </c>
      <c r="BM23" s="74" t="str">
        <f t="shared" si="0"/>
        <v/>
      </c>
      <c r="BN23" s="74" t="str">
        <f t="shared" si="0"/>
        <v/>
      </c>
      <c r="BO23" s="74" t="str">
        <f t="shared" si="0"/>
        <v/>
      </c>
      <c r="BP23" s="74" t="str">
        <f t="shared" si="0"/>
        <v/>
      </c>
      <c r="BQ23" s="74" t="str">
        <f t="shared" si="0"/>
        <v/>
      </c>
      <c r="BR23" s="74" t="str">
        <f t="shared" si="0"/>
        <v/>
      </c>
      <c r="BS23" s="74">
        <f t="shared" si="7"/>
        <v>0</v>
      </c>
      <c r="BT23" s="74" t="str">
        <f t="shared" si="1"/>
        <v/>
      </c>
      <c r="BU23" s="74" t="str">
        <f t="shared" si="1"/>
        <v/>
      </c>
      <c r="BV23" s="74">
        <f t="shared" si="8"/>
        <v>0</v>
      </c>
      <c r="BW23" s="74" t="str">
        <f t="shared" si="9"/>
        <v/>
      </c>
      <c r="BX23" s="75"/>
      <c r="BY23" s="74" t="str">
        <f t="shared" si="10"/>
        <v/>
      </c>
      <c r="BZ23" s="75"/>
      <c r="CA23" s="74" t="str">
        <f t="shared" si="2"/>
        <v/>
      </c>
      <c r="CB23" s="75"/>
      <c r="CC23" s="74" t="str">
        <f t="shared" si="3"/>
        <v/>
      </c>
      <c r="CD23" s="75"/>
      <c r="CE23" s="74">
        <f t="shared" si="11"/>
        <v>0</v>
      </c>
    </row>
    <row r="24" spans="2:84" ht="21" customHeight="1">
      <c r="B24" s="119">
        <v>5</v>
      </c>
      <c r="C24" s="643" t="s">
        <v>250</v>
      </c>
      <c r="D24" s="644"/>
      <c r="E24" s="645"/>
      <c r="F24" s="645"/>
      <c r="G24" s="646"/>
      <c r="H24" s="638"/>
      <c r="I24" s="647"/>
      <c r="J24" s="648"/>
      <c r="K24" s="649"/>
      <c r="L24" s="649"/>
      <c r="M24" s="649"/>
      <c r="N24" s="649"/>
      <c r="O24" s="649"/>
      <c r="P24" s="649"/>
      <c r="Q24" s="649"/>
      <c r="R24" s="650"/>
      <c r="S24" s="648"/>
      <c r="T24" s="650"/>
      <c r="U24" s="1192"/>
      <c r="V24" s="1193"/>
      <c r="W24" s="1179"/>
      <c r="X24" s="1179"/>
      <c r="Y24" s="1193"/>
      <c r="Z24" s="1193"/>
      <c r="AA24" s="1193"/>
      <c r="AB24" s="1194"/>
      <c r="AC24" s="1195"/>
      <c r="AD24" s="1196"/>
      <c r="AE24" s="1197"/>
      <c r="AF24" s="149" t="str">
        <f t="shared" si="4"/>
        <v/>
      </c>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G24" s="74">
        <f t="shared" si="5"/>
        <v>0</v>
      </c>
      <c r="BH24" s="74">
        <f t="shared" si="5"/>
        <v>0</v>
      </c>
      <c r="BI24" s="455">
        <f t="shared" si="6"/>
        <v>0</v>
      </c>
      <c r="BJ24" s="74" t="str">
        <f t="shared" si="0"/>
        <v/>
      </c>
      <c r="BK24" s="74" t="str">
        <f t="shared" si="0"/>
        <v/>
      </c>
      <c r="BL24" s="74" t="str">
        <f t="shared" si="0"/>
        <v/>
      </c>
      <c r="BM24" s="74" t="str">
        <f t="shared" si="0"/>
        <v/>
      </c>
      <c r="BN24" s="74" t="str">
        <f t="shared" si="0"/>
        <v/>
      </c>
      <c r="BO24" s="74" t="str">
        <f t="shared" si="0"/>
        <v/>
      </c>
      <c r="BP24" s="74" t="str">
        <f t="shared" si="0"/>
        <v/>
      </c>
      <c r="BQ24" s="74" t="str">
        <f t="shared" si="0"/>
        <v/>
      </c>
      <c r="BR24" s="74" t="str">
        <f t="shared" si="0"/>
        <v/>
      </c>
      <c r="BS24" s="74">
        <f t="shared" si="7"/>
        <v>0</v>
      </c>
      <c r="BT24" s="74" t="str">
        <f t="shared" si="1"/>
        <v/>
      </c>
      <c r="BU24" s="74" t="str">
        <f t="shared" si="1"/>
        <v/>
      </c>
      <c r="BV24" s="74">
        <f t="shared" si="8"/>
        <v>0</v>
      </c>
      <c r="BW24" s="74" t="str">
        <f t="shared" si="9"/>
        <v/>
      </c>
      <c r="BX24" s="75"/>
      <c r="BY24" s="74" t="str">
        <f t="shared" si="10"/>
        <v/>
      </c>
      <c r="BZ24" s="75"/>
      <c r="CA24" s="74" t="str">
        <f t="shared" si="2"/>
        <v/>
      </c>
      <c r="CB24" s="75"/>
      <c r="CC24" s="74" t="str">
        <f t="shared" si="3"/>
        <v/>
      </c>
      <c r="CD24" s="75"/>
      <c r="CE24" s="74">
        <f t="shared" si="11"/>
        <v>0</v>
      </c>
    </row>
    <row r="25" spans="2:84" ht="21" customHeight="1">
      <c r="B25" s="119">
        <v>6</v>
      </c>
      <c r="C25" s="643" t="s">
        <v>250</v>
      </c>
      <c r="D25" s="644"/>
      <c r="E25" s="645"/>
      <c r="F25" s="645"/>
      <c r="G25" s="646"/>
      <c r="H25" s="638"/>
      <c r="I25" s="647"/>
      <c r="J25" s="648"/>
      <c r="K25" s="649"/>
      <c r="L25" s="649"/>
      <c r="M25" s="649"/>
      <c r="N25" s="649"/>
      <c r="O25" s="649"/>
      <c r="P25" s="649"/>
      <c r="Q25" s="649"/>
      <c r="R25" s="650"/>
      <c r="S25" s="648"/>
      <c r="T25" s="650"/>
      <c r="U25" s="1192"/>
      <c r="V25" s="1193"/>
      <c r="W25" s="1179"/>
      <c r="X25" s="1179"/>
      <c r="Y25" s="1193"/>
      <c r="Z25" s="1193"/>
      <c r="AA25" s="1193"/>
      <c r="AB25" s="1194"/>
      <c r="AC25" s="1195"/>
      <c r="AD25" s="1196"/>
      <c r="AE25" s="1197"/>
      <c r="AF25" s="149" t="str">
        <f t="shared" si="4"/>
        <v/>
      </c>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G25" s="74">
        <f t="shared" si="5"/>
        <v>0</v>
      </c>
      <c r="BH25" s="74">
        <f t="shared" si="5"/>
        <v>0</v>
      </c>
      <c r="BI25" s="455">
        <f t="shared" si="6"/>
        <v>0</v>
      </c>
      <c r="BJ25" s="74" t="str">
        <f t="shared" si="0"/>
        <v/>
      </c>
      <c r="BK25" s="74" t="str">
        <f t="shared" si="0"/>
        <v/>
      </c>
      <c r="BL25" s="74" t="str">
        <f t="shared" si="0"/>
        <v/>
      </c>
      <c r="BM25" s="74" t="str">
        <f t="shared" si="0"/>
        <v/>
      </c>
      <c r="BN25" s="74" t="str">
        <f t="shared" si="0"/>
        <v/>
      </c>
      <c r="BO25" s="74" t="str">
        <f t="shared" si="0"/>
        <v/>
      </c>
      <c r="BP25" s="74" t="str">
        <f t="shared" si="0"/>
        <v/>
      </c>
      <c r="BQ25" s="74" t="str">
        <f t="shared" si="0"/>
        <v/>
      </c>
      <c r="BR25" s="74" t="str">
        <f t="shared" si="0"/>
        <v/>
      </c>
      <c r="BS25" s="74">
        <f t="shared" si="7"/>
        <v>0</v>
      </c>
      <c r="BT25" s="74" t="str">
        <f t="shared" si="1"/>
        <v/>
      </c>
      <c r="BU25" s="74" t="str">
        <f t="shared" si="1"/>
        <v/>
      </c>
      <c r="BV25" s="74">
        <f t="shared" si="8"/>
        <v>0</v>
      </c>
      <c r="BW25" s="74" t="str">
        <f t="shared" si="9"/>
        <v/>
      </c>
      <c r="BX25" s="75"/>
      <c r="BY25" s="74" t="str">
        <f t="shared" si="10"/>
        <v/>
      </c>
      <c r="BZ25" s="75"/>
      <c r="CA25" s="74" t="str">
        <f t="shared" si="2"/>
        <v/>
      </c>
      <c r="CB25" s="75"/>
      <c r="CC25" s="74" t="str">
        <f t="shared" si="3"/>
        <v/>
      </c>
      <c r="CD25" s="75"/>
      <c r="CE25" s="74">
        <f t="shared" si="11"/>
        <v>0</v>
      </c>
    </row>
    <row r="26" spans="2:84" ht="21" customHeight="1">
      <c r="B26" s="119">
        <v>7</v>
      </c>
      <c r="C26" s="643" t="s">
        <v>250</v>
      </c>
      <c r="D26" s="644"/>
      <c r="E26" s="645"/>
      <c r="F26" s="645"/>
      <c r="G26" s="646"/>
      <c r="H26" s="638"/>
      <c r="I26" s="647"/>
      <c r="J26" s="648"/>
      <c r="K26" s="649"/>
      <c r="L26" s="649"/>
      <c r="M26" s="649"/>
      <c r="N26" s="649"/>
      <c r="O26" s="649"/>
      <c r="P26" s="649"/>
      <c r="Q26" s="649"/>
      <c r="R26" s="650"/>
      <c r="S26" s="648"/>
      <c r="T26" s="650"/>
      <c r="U26" s="1192"/>
      <c r="V26" s="1193"/>
      <c r="W26" s="1179"/>
      <c r="X26" s="1179"/>
      <c r="Y26" s="1193"/>
      <c r="Z26" s="1193"/>
      <c r="AA26" s="1193"/>
      <c r="AB26" s="1194"/>
      <c r="AC26" s="1195"/>
      <c r="AD26" s="1196"/>
      <c r="AE26" s="1197"/>
      <c r="AF26" s="149" t="str">
        <f t="shared" si="4"/>
        <v/>
      </c>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G26" s="74">
        <f t="shared" si="5"/>
        <v>0</v>
      </c>
      <c r="BH26" s="74">
        <f t="shared" si="5"/>
        <v>0</v>
      </c>
      <c r="BI26" s="455">
        <f t="shared" si="6"/>
        <v>0</v>
      </c>
      <c r="BJ26" s="74" t="str">
        <f t="shared" si="0"/>
        <v/>
      </c>
      <c r="BK26" s="74" t="str">
        <f t="shared" si="0"/>
        <v/>
      </c>
      <c r="BL26" s="74" t="str">
        <f t="shared" si="0"/>
        <v/>
      </c>
      <c r="BM26" s="74" t="str">
        <f t="shared" si="0"/>
        <v/>
      </c>
      <c r="BN26" s="74" t="str">
        <f t="shared" si="0"/>
        <v/>
      </c>
      <c r="BO26" s="74" t="str">
        <f t="shared" si="0"/>
        <v/>
      </c>
      <c r="BP26" s="74" t="str">
        <f t="shared" si="0"/>
        <v/>
      </c>
      <c r="BQ26" s="74" t="str">
        <f t="shared" si="0"/>
        <v/>
      </c>
      <c r="BR26" s="74" t="str">
        <f t="shared" si="0"/>
        <v/>
      </c>
      <c r="BS26" s="74">
        <f t="shared" si="7"/>
        <v>0</v>
      </c>
      <c r="BT26" s="74" t="str">
        <f t="shared" si="1"/>
        <v/>
      </c>
      <c r="BU26" s="74" t="str">
        <f t="shared" si="1"/>
        <v/>
      </c>
      <c r="BV26" s="74">
        <f t="shared" si="8"/>
        <v>0</v>
      </c>
      <c r="BW26" s="74" t="str">
        <f t="shared" si="9"/>
        <v/>
      </c>
      <c r="BX26" s="75"/>
      <c r="BY26" s="74" t="str">
        <f t="shared" si="10"/>
        <v/>
      </c>
      <c r="BZ26" s="75"/>
      <c r="CA26" s="74" t="str">
        <f t="shared" si="2"/>
        <v/>
      </c>
      <c r="CB26" s="75"/>
      <c r="CC26" s="74" t="str">
        <f t="shared" si="3"/>
        <v/>
      </c>
      <c r="CD26" s="75"/>
      <c r="CE26" s="74">
        <f t="shared" si="11"/>
        <v>0</v>
      </c>
    </row>
    <row r="27" spans="2:84" ht="21" customHeight="1">
      <c r="B27" s="119">
        <v>8</v>
      </c>
      <c r="C27" s="643" t="s">
        <v>250</v>
      </c>
      <c r="D27" s="644"/>
      <c r="E27" s="645"/>
      <c r="F27" s="645"/>
      <c r="G27" s="646"/>
      <c r="H27" s="638"/>
      <c r="I27" s="647"/>
      <c r="J27" s="648"/>
      <c r="K27" s="649"/>
      <c r="L27" s="649"/>
      <c r="M27" s="649"/>
      <c r="N27" s="649"/>
      <c r="O27" s="649"/>
      <c r="P27" s="649"/>
      <c r="Q27" s="649"/>
      <c r="R27" s="650"/>
      <c r="S27" s="648"/>
      <c r="T27" s="650"/>
      <c r="U27" s="1192"/>
      <c r="V27" s="1193"/>
      <c r="W27" s="1179"/>
      <c r="X27" s="1179"/>
      <c r="Y27" s="1193"/>
      <c r="Z27" s="1193"/>
      <c r="AA27" s="1193"/>
      <c r="AB27" s="1194"/>
      <c r="AC27" s="1195"/>
      <c r="AD27" s="1196"/>
      <c r="AE27" s="1197"/>
      <c r="AF27" s="149" t="str">
        <f t="shared" si="4"/>
        <v/>
      </c>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G27" s="74">
        <f t="shared" si="5"/>
        <v>0</v>
      </c>
      <c r="BH27" s="74">
        <f t="shared" si="5"/>
        <v>0</v>
      </c>
      <c r="BI27" s="455">
        <f t="shared" si="6"/>
        <v>0</v>
      </c>
      <c r="BJ27" s="74" t="str">
        <f t="shared" si="0"/>
        <v/>
      </c>
      <c r="BK27" s="74" t="str">
        <f t="shared" si="0"/>
        <v/>
      </c>
      <c r="BL27" s="74" t="str">
        <f t="shared" si="0"/>
        <v/>
      </c>
      <c r="BM27" s="74" t="str">
        <f t="shared" si="0"/>
        <v/>
      </c>
      <c r="BN27" s="74" t="str">
        <f t="shared" si="0"/>
        <v/>
      </c>
      <c r="BO27" s="74" t="str">
        <f t="shared" si="0"/>
        <v/>
      </c>
      <c r="BP27" s="74" t="str">
        <f t="shared" si="0"/>
        <v/>
      </c>
      <c r="BQ27" s="74" t="str">
        <f t="shared" si="0"/>
        <v/>
      </c>
      <c r="BR27" s="74" t="str">
        <f t="shared" si="0"/>
        <v/>
      </c>
      <c r="BS27" s="74">
        <f t="shared" si="7"/>
        <v>0</v>
      </c>
      <c r="BT27" s="74" t="str">
        <f t="shared" si="1"/>
        <v/>
      </c>
      <c r="BU27" s="74" t="str">
        <f t="shared" si="1"/>
        <v/>
      </c>
      <c r="BV27" s="74">
        <f t="shared" si="8"/>
        <v>0</v>
      </c>
      <c r="BW27" s="74" t="str">
        <f t="shared" si="9"/>
        <v/>
      </c>
      <c r="BX27" s="75"/>
      <c r="BY27" s="74" t="str">
        <f t="shared" si="10"/>
        <v/>
      </c>
      <c r="BZ27" s="75"/>
      <c r="CA27" s="74" t="str">
        <f t="shared" si="2"/>
        <v/>
      </c>
      <c r="CB27" s="75"/>
      <c r="CC27" s="74" t="str">
        <f t="shared" si="3"/>
        <v/>
      </c>
      <c r="CD27" s="75"/>
      <c r="CE27" s="74">
        <f t="shared" si="11"/>
        <v>0</v>
      </c>
    </row>
    <row r="28" spans="2:84" ht="21" customHeight="1">
      <c r="B28" s="119">
        <v>9</v>
      </c>
      <c r="C28" s="643" t="s">
        <v>250</v>
      </c>
      <c r="D28" s="644"/>
      <c r="E28" s="645"/>
      <c r="F28" s="645"/>
      <c r="G28" s="646"/>
      <c r="H28" s="652"/>
      <c r="I28" s="647"/>
      <c r="J28" s="648"/>
      <c r="K28" s="649"/>
      <c r="L28" s="649"/>
      <c r="M28" s="649"/>
      <c r="N28" s="649"/>
      <c r="O28" s="649"/>
      <c r="P28" s="649"/>
      <c r="Q28" s="649"/>
      <c r="R28" s="650"/>
      <c r="S28" s="648"/>
      <c r="T28" s="650"/>
      <c r="U28" s="1192"/>
      <c r="V28" s="1193"/>
      <c r="W28" s="1179"/>
      <c r="X28" s="1179"/>
      <c r="Y28" s="1193"/>
      <c r="Z28" s="1193"/>
      <c r="AA28" s="1193"/>
      <c r="AB28" s="1194"/>
      <c r="AC28" s="1195"/>
      <c r="AD28" s="1196"/>
      <c r="AE28" s="1197"/>
      <c r="AF28" s="149" t="str">
        <f t="shared" si="4"/>
        <v/>
      </c>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G28" s="74">
        <f t="shared" si="5"/>
        <v>0</v>
      </c>
      <c r="BH28" s="74">
        <f t="shared" si="5"/>
        <v>0</v>
      </c>
      <c r="BI28" s="455">
        <f t="shared" si="6"/>
        <v>0</v>
      </c>
      <c r="BJ28" s="74" t="str">
        <f t="shared" si="0"/>
        <v/>
      </c>
      <c r="BK28" s="74" t="str">
        <f t="shared" si="0"/>
        <v/>
      </c>
      <c r="BL28" s="74" t="str">
        <f t="shared" si="0"/>
        <v/>
      </c>
      <c r="BM28" s="74" t="str">
        <f t="shared" si="0"/>
        <v/>
      </c>
      <c r="BN28" s="74" t="str">
        <f t="shared" si="0"/>
        <v/>
      </c>
      <c r="BO28" s="74" t="str">
        <f t="shared" si="0"/>
        <v/>
      </c>
      <c r="BP28" s="74" t="str">
        <f t="shared" si="0"/>
        <v/>
      </c>
      <c r="BQ28" s="74" t="str">
        <f t="shared" si="0"/>
        <v/>
      </c>
      <c r="BR28" s="74" t="str">
        <f t="shared" si="0"/>
        <v/>
      </c>
      <c r="BS28" s="74">
        <f t="shared" si="7"/>
        <v>0</v>
      </c>
      <c r="BT28" s="74" t="str">
        <f t="shared" si="1"/>
        <v/>
      </c>
      <c r="BU28" s="74" t="str">
        <f t="shared" si="1"/>
        <v/>
      </c>
      <c r="BV28" s="74">
        <f t="shared" si="8"/>
        <v>0</v>
      </c>
      <c r="BW28" s="74" t="str">
        <f t="shared" si="9"/>
        <v/>
      </c>
      <c r="BX28" s="75"/>
      <c r="BY28" s="74" t="str">
        <f t="shared" si="10"/>
        <v/>
      </c>
      <c r="BZ28" s="75"/>
      <c r="CA28" s="74" t="str">
        <f t="shared" si="2"/>
        <v/>
      </c>
      <c r="CB28" s="75"/>
      <c r="CC28" s="74" t="str">
        <f t="shared" si="3"/>
        <v/>
      </c>
      <c r="CD28" s="75"/>
      <c r="CE28" s="74">
        <f t="shared" si="11"/>
        <v>0</v>
      </c>
    </row>
    <row r="29" spans="2:84" ht="21" customHeight="1">
      <c r="B29" s="119">
        <v>10</v>
      </c>
      <c r="C29" s="643" t="s">
        <v>250</v>
      </c>
      <c r="D29" s="644"/>
      <c r="E29" s="645"/>
      <c r="F29" s="645"/>
      <c r="G29" s="646"/>
      <c r="H29" s="652"/>
      <c r="I29" s="647"/>
      <c r="J29" s="648"/>
      <c r="K29" s="649"/>
      <c r="L29" s="649"/>
      <c r="M29" s="649"/>
      <c r="N29" s="649"/>
      <c r="O29" s="649"/>
      <c r="P29" s="649"/>
      <c r="Q29" s="649"/>
      <c r="R29" s="650"/>
      <c r="S29" s="648"/>
      <c r="T29" s="650"/>
      <c r="U29" s="1192"/>
      <c r="V29" s="1193"/>
      <c r="W29" s="1179"/>
      <c r="X29" s="1179"/>
      <c r="Y29" s="1193"/>
      <c r="Z29" s="1193"/>
      <c r="AA29" s="1193"/>
      <c r="AB29" s="1194"/>
      <c r="AC29" s="1195"/>
      <c r="AD29" s="1196"/>
      <c r="AE29" s="1197"/>
      <c r="AF29" s="149" t="str">
        <f t="shared" si="4"/>
        <v/>
      </c>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G29" s="74">
        <f t="shared" si="5"/>
        <v>0</v>
      </c>
      <c r="BH29" s="74">
        <f t="shared" si="5"/>
        <v>0</v>
      </c>
      <c r="BI29" s="455">
        <f t="shared" si="6"/>
        <v>0</v>
      </c>
      <c r="BJ29" s="74" t="str">
        <f t="shared" si="0"/>
        <v/>
      </c>
      <c r="BK29" s="74" t="str">
        <f t="shared" si="0"/>
        <v/>
      </c>
      <c r="BL29" s="74" t="str">
        <f t="shared" si="0"/>
        <v/>
      </c>
      <c r="BM29" s="74" t="str">
        <f t="shared" si="0"/>
        <v/>
      </c>
      <c r="BN29" s="74" t="str">
        <f t="shared" si="0"/>
        <v/>
      </c>
      <c r="BO29" s="74" t="str">
        <f t="shared" si="0"/>
        <v/>
      </c>
      <c r="BP29" s="74" t="str">
        <f t="shared" si="0"/>
        <v/>
      </c>
      <c r="BQ29" s="74" t="str">
        <f t="shared" si="0"/>
        <v/>
      </c>
      <c r="BR29" s="74" t="str">
        <f t="shared" si="0"/>
        <v/>
      </c>
      <c r="BS29" s="74">
        <f t="shared" si="7"/>
        <v>0</v>
      </c>
      <c r="BT29" s="74" t="str">
        <f t="shared" si="1"/>
        <v/>
      </c>
      <c r="BU29" s="74" t="str">
        <f t="shared" si="1"/>
        <v/>
      </c>
      <c r="BV29" s="74">
        <f t="shared" si="8"/>
        <v>0</v>
      </c>
      <c r="BW29" s="74" t="str">
        <f t="shared" si="9"/>
        <v/>
      </c>
      <c r="BX29" s="75"/>
      <c r="BY29" s="74" t="str">
        <f t="shared" si="10"/>
        <v/>
      </c>
      <c r="BZ29" s="75"/>
      <c r="CA29" s="74" t="str">
        <f t="shared" si="2"/>
        <v/>
      </c>
      <c r="CB29" s="75"/>
      <c r="CC29" s="74" t="str">
        <f t="shared" si="3"/>
        <v/>
      </c>
      <c r="CD29" s="75"/>
      <c r="CE29" s="74">
        <f t="shared" si="11"/>
        <v>0</v>
      </c>
    </row>
    <row r="30" spans="2:84" ht="21" customHeight="1">
      <c r="B30" s="119">
        <v>11</v>
      </c>
      <c r="C30" s="643" t="s">
        <v>250</v>
      </c>
      <c r="D30" s="644"/>
      <c r="E30" s="645"/>
      <c r="F30" s="645"/>
      <c r="G30" s="646"/>
      <c r="H30" s="652"/>
      <c r="I30" s="647"/>
      <c r="J30" s="648"/>
      <c r="K30" s="649"/>
      <c r="L30" s="649"/>
      <c r="M30" s="649"/>
      <c r="N30" s="649"/>
      <c r="O30" s="649"/>
      <c r="P30" s="649"/>
      <c r="Q30" s="649"/>
      <c r="R30" s="650"/>
      <c r="S30" s="648"/>
      <c r="T30" s="650"/>
      <c r="U30" s="1192"/>
      <c r="V30" s="1193"/>
      <c r="W30" s="1179"/>
      <c r="X30" s="1179"/>
      <c r="Y30" s="1193"/>
      <c r="Z30" s="1193"/>
      <c r="AA30" s="1193"/>
      <c r="AB30" s="1194"/>
      <c r="AC30" s="1195"/>
      <c r="AD30" s="1196"/>
      <c r="AE30" s="1197"/>
      <c r="AF30" s="149" t="str">
        <f t="shared" si="4"/>
        <v/>
      </c>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G30" s="74">
        <f t="shared" si="5"/>
        <v>0</v>
      </c>
      <c r="BH30" s="74">
        <f t="shared" si="5"/>
        <v>0</v>
      </c>
      <c r="BI30" s="455">
        <f t="shared" si="6"/>
        <v>0</v>
      </c>
      <c r="BJ30" s="74" t="str">
        <f t="shared" si="0"/>
        <v/>
      </c>
      <c r="BK30" s="74" t="str">
        <f t="shared" si="0"/>
        <v/>
      </c>
      <c r="BL30" s="74" t="str">
        <f t="shared" si="0"/>
        <v/>
      </c>
      <c r="BM30" s="74" t="str">
        <f t="shared" si="0"/>
        <v/>
      </c>
      <c r="BN30" s="74" t="str">
        <f t="shared" si="0"/>
        <v/>
      </c>
      <c r="BO30" s="74" t="str">
        <f t="shared" si="0"/>
        <v/>
      </c>
      <c r="BP30" s="74" t="str">
        <f t="shared" si="0"/>
        <v/>
      </c>
      <c r="BQ30" s="74" t="str">
        <f t="shared" si="0"/>
        <v/>
      </c>
      <c r="BR30" s="74" t="str">
        <f t="shared" si="0"/>
        <v/>
      </c>
      <c r="BS30" s="74">
        <f t="shared" si="7"/>
        <v>0</v>
      </c>
      <c r="BT30" s="74" t="str">
        <f t="shared" si="1"/>
        <v/>
      </c>
      <c r="BU30" s="74" t="str">
        <f t="shared" si="1"/>
        <v/>
      </c>
      <c r="BV30" s="74">
        <f t="shared" si="8"/>
        <v>0</v>
      </c>
      <c r="BW30" s="74" t="str">
        <f t="shared" si="9"/>
        <v/>
      </c>
      <c r="BX30" s="75"/>
      <c r="BY30" s="74" t="str">
        <f t="shared" si="10"/>
        <v/>
      </c>
      <c r="BZ30" s="75"/>
      <c r="CA30" s="74" t="str">
        <f t="shared" si="2"/>
        <v/>
      </c>
      <c r="CB30" s="75"/>
      <c r="CC30" s="74" t="str">
        <f t="shared" si="3"/>
        <v/>
      </c>
      <c r="CD30" s="75"/>
      <c r="CE30" s="74">
        <f t="shared" si="11"/>
        <v>0</v>
      </c>
    </row>
    <row r="31" spans="2:84" ht="21" customHeight="1">
      <c r="B31" s="119">
        <v>12</v>
      </c>
      <c r="C31" s="643" t="s">
        <v>250</v>
      </c>
      <c r="D31" s="644"/>
      <c r="E31" s="645"/>
      <c r="F31" s="645"/>
      <c r="G31" s="646"/>
      <c r="H31" s="652"/>
      <c r="I31" s="647"/>
      <c r="J31" s="648"/>
      <c r="K31" s="649"/>
      <c r="L31" s="649"/>
      <c r="M31" s="649"/>
      <c r="N31" s="649"/>
      <c r="O31" s="649"/>
      <c r="P31" s="649"/>
      <c r="Q31" s="649"/>
      <c r="R31" s="650"/>
      <c r="S31" s="648"/>
      <c r="T31" s="650"/>
      <c r="U31" s="1192"/>
      <c r="V31" s="1193"/>
      <c r="W31" s="1179"/>
      <c r="X31" s="1179"/>
      <c r="Y31" s="1193"/>
      <c r="Z31" s="1193"/>
      <c r="AA31" s="1193"/>
      <c r="AB31" s="1194"/>
      <c r="AC31" s="1195"/>
      <c r="AD31" s="1196"/>
      <c r="AE31" s="1197"/>
      <c r="AF31" s="149" t="str">
        <f t="shared" si="4"/>
        <v/>
      </c>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G31" s="74">
        <f t="shared" si="5"/>
        <v>0</v>
      </c>
      <c r="BH31" s="74">
        <f t="shared" si="5"/>
        <v>0</v>
      </c>
      <c r="BI31" s="455">
        <f t="shared" si="6"/>
        <v>0</v>
      </c>
      <c r="BJ31" s="74" t="str">
        <f t="shared" si="0"/>
        <v/>
      </c>
      <c r="BK31" s="74" t="str">
        <f t="shared" si="0"/>
        <v/>
      </c>
      <c r="BL31" s="74" t="str">
        <f t="shared" si="0"/>
        <v/>
      </c>
      <c r="BM31" s="74" t="str">
        <f t="shared" si="0"/>
        <v/>
      </c>
      <c r="BN31" s="74" t="str">
        <f t="shared" si="0"/>
        <v/>
      </c>
      <c r="BO31" s="74" t="str">
        <f t="shared" si="0"/>
        <v/>
      </c>
      <c r="BP31" s="74" t="str">
        <f t="shared" si="0"/>
        <v/>
      </c>
      <c r="BQ31" s="74" t="str">
        <f t="shared" si="0"/>
        <v/>
      </c>
      <c r="BR31" s="74" t="str">
        <f t="shared" si="0"/>
        <v/>
      </c>
      <c r="BS31" s="74">
        <f t="shared" si="7"/>
        <v>0</v>
      </c>
      <c r="BT31" s="74" t="str">
        <f t="shared" si="1"/>
        <v/>
      </c>
      <c r="BU31" s="74" t="str">
        <f t="shared" si="1"/>
        <v/>
      </c>
      <c r="BV31" s="74">
        <f t="shared" si="8"/>
        <v>0</v>
      </c>
      <c r="BW31" s="74" t="str">
        <f t="shared" si="9"/>
        <v/>
      </c>
      <c r="BX31" s="75"/>
      <c r="BY31" s="74" t="str">
        <f t="shared" si="10"/>
        <v/>
      </c>
      <c r="BZ31" s="75"/>
      <c r="CA31" s="74" t="str">
        <f t="shared" si="2"/>
        <v/>
      </c>
      <c r="CB31" s="75"/>
      <c r="CC31" s="74" t="str">
        <f t="shared" si="3"/>
        <v/>
      </c>
      <c r="CD31" s="75"/>
      <c r="CE31" s="74">
        <f t="shared" si="11"/>
        <v>0</v>
      </c>
    </row>
    <row r="32" spans="2:84" ht="21" customHeight="1">
      <c r="B32" s="119">
        <v>13</v>
      </c>
      <c r="C32" s="643" t="s">
        <v>250</v>
      </c>
      <c r="D32" s="644"/>
      <c r="E32" s="645"/>
      <c r="F32" s="645"/>
      <c r="G32" s="646"/>
      <c r="H32" s="652"/>
      <c r="I32" s="647"/>
      <c r="J32" s="648"/>
      <c r="K32" s="649"/>
      <c r="L32" s="649"/>
      <c r="M32" s="649"/>
      <c r="N32" s="649"/>
      <c r="O32" s="649"/>
      <c r="P32" s="649"/>
      <c r="Q32" s="649"/>
      <c r="R32" s="650"/>
      <c r="S32" s="648"/>
      <c r="T32" s="650"/>
      <c r="U32" s="1192"/>
      <c r="V32" s="1193"/>
      <c r="W32" s="1179"/>
      <c r="X32" s="1179"/>
      <c r="Y32" s="1193"/>
      <c r="Z32" s="1193"/>
      <c r="AA32" s="1193"/>
      <c r="AB32" s="1194"/>
      <c r="AC32" s="1195"/>
      <c r="AD32" s="1196"/>
      <c r="AE32" s="1197"/>
      <c r="AF32" s="149" t="str">
        <f t="shared" si="4"/>
        <v/>
      </c>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G32" s="74">
        <f t="shared" si="5"/>
        <v>0</v>
      </c>
      <c r="BH32" s="74">
        <f t="shared" si="5"/>
        <v>0</v>
      </c>
      <c r="BI32" s="455">
        <f t="shared" si="6"/>
        <v>0</v>
      </c>
      <c r="BJ32" s="74" t="str">
        <f t="shared" si="0"/>
        <v/>
      </c>
      <c r="BK32" s="74" t="str">
        <f t="shared" si="0"/>
        <v/>
      </c>
      <c r="BL32" s="74" t="str">
        <f t="shared" si="0"/>
        <v/>
      </c>
      <c r="BM32" s="74" t="str">
        <f t="shared" si="0"/>
        <v/>
      </c>
      <c r="BN32" s="74" t="str">
        <f t="shared" si="0"/>
        <v/>
      </c>
      <c r="BO32" s="74" t="str">
        <f t="shared" si="0"/>
        <v/>
      </c>
      <c r="BP32" s="74" t="str">
        <f t="shared" si="0"/>
        <v/>
      </c>
      <c r="BQ32" s="74" t="str">
        <f t="shared" si="0"/>
        <v/>
      </c>
      <c r="BR32" s="74" t="str">
        <f t="shared" si="0"/>
        <v/>
      </c>
      <c r="BS32" s="74">
        <f t="shared" si="7"/>
        <v>0</v>
      </c>
      <c r="BT32" s="74" t="str">
        <f t="shared" si="1"/>
        <v/>
      </c>
      <c r="BU32" s="74" t="str">
        <f t="shared" si="1"/>
        <v/>
      </c>
      <c r="BV32" s="74">
        <f t="shared" si="8"/>
        <v>0</v>
      </c>
      <c r="BW32" s="74" t="str">
        <f t="shared" si="9"/>
        <v/>
      </c>
      <c r="BX32" s="75"/>
      <c r="BY32" s="74" t="str">
        <f t="shared" si="10"/>
        <v/>
      </c>
      <c r="BZ32" s="75"/>
      <c r="CA32" s="74" t="str">
        <f t="shared" si="2"/>
        <v/>
      </c>
      <c r="CB32" s="75"/>
      <c r="CC32" s="74" t="str">
        <f t="shared" si="3"/>
        <v/>
      </c>
      <c r="CD32" s="75"/>
      <c r="CE32" s="74">
        <f t="shared" si="11"/>
        <v>0</v>
      </c>
    </row>
    <row r="33" spans="2:83" ht="21" customHeight="1">
      <c r="B33" s="119">
        <v>14</v>
      </c>
      <c r="C33" s="643" t="s">
        <v>250</v>
      </c>
      <c r="D33" s="644"/>
      <c r="E33" s="645"/>
      <c r="F33" s="645"/>
      <c r="G33" s="646"/>
      <c r="H33" s="652"/>
      <c r="I33" s="647"/>
      <c r="J33" s="648"/>
      <c r="K33" s="649"/>
      <c r="L33" s="649"/>
      <c r="M33" s="649"/>
      <c r="N33" s="649"/>
      <c r="O33" s="649"/>
      <c r="P33" s="649"/>
      <c r="Q33" s="649"/>
      <c r="R33" s="650"/>
      <c r="S33" s="648"/>
      <c r="T33" s="650"/>
      <c r="U33" s="1192"/>
      <c r="V33" s="1193"/>
      <c r="W33" s="1179"/>
      <c r="X33" s="1179"/>
      <c r="Y33" s="1193"/>
      <c r="Z33" s="1193"/>
      <c r="AA33" s="1193"/>
      <c r="AB33" s="1194"/>
      <c r="AC33" s="1195"/>
      <c r="AD33" s="1196"/>
      <c r="AE33" s="1197"/>
      <c r="AF33" s="149" t="str">
        <f t="shared" si="4"/>
        <v/>
      </c>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G33" s="74">
        <f t="shared" si="5"/>
        <v>0</v>
      </c>
      <c r="BH33" s="74">
        <f t="shared" si="5"/>
        <v>0</v>
      </c>
      <c r="BI33" s="455">
        <f t="shared" si="6"/>
        <v>0</v>
      </c>
      <c r="BJ33" s="74" t="str">
        <f t="shared" si="0"/>
        <v/>
      </c>
      <c r="BK33" s="74" t="str">
        <f t="shared" si="0"/>
        <v/>
      </c>
      <c r="BL33" s="74" t="str">
        <f t="shared" si="0"/>
        <v/>
      </c>
      <c r="BM33" s="74" t="str">
        <f t="shared" si="0"/>
        <v/>
      </c>
      <c r="BN33" s="74" t="str">
        <f t="shared" si="0"/>
        <v/>
      </c>
      <c r="BO33" s="74" t="str">
        <f t="shared" si="0"/>
        <v/>
      </c>
      <c r="BP33" s="74" t="str">
        <f t="shared" si="0"/>
        <v/>
      </c>
      <c r="BQ33" s="74" t="str">
        <f t="shared" si="0"/>
        <v/>
      </c>
      <c r="BR33" s="74" t="str">
        <f t="shared" si="0"/>
        <v/>
      </c>
      <c r="BS33" s="74">
        <f t="shared" si="7"/>
        <v>0</v>
      </c>
      <c r="BT33" s="74" t="str">
        <f t="shared" si="1"/>
        <v/>
      </c>
      <c r="BU33" s="74" t="str">
        <f t="shared" si="1"/>
        <v/>
      </c>
      <c r="BV33" s="74">
        <f t="shared" si="8"/>
        <v>0</v>
      </c>
      <c r="BW33" s="74" t="str">
        <f t="shared" si="9"/>
        <v/>
      </c>
      <c r="BX33" s="75"/>
      <c r="BY33" s="74" t="str">
        <f t="shared" si="10"/>
        <v/>
      </c>
      <c r="BZ33" s="75"/>
      <c r="CA33" s="74" t="str">
        <f t="shared" si="2"/>
        <v/>
      </c>
      <c r="CB33" s="75"/>
      <c r="CC33" s="74" t="str">
        <f t="shared" si="3"/>
        <v/>
      </c>
      <c r="CD33" s="75"/>
      <c r="CE33" s="74">
        <f t="shared" si="11"/>
        <v>0</v>
      </c>
    </row>
    <row r="34" spans="2:83" ht="21" customHeight="1">
      <c r="B34" s="119">
        <v>15</v>
      </c>
      <c r="C34" s="643" t="s">
        <v>250</v>
      </c>
      <c r="D34" s="644"/>
      <c r="E34" s="645"/>
      <c r="F34" s="645"/>
      <c r="G34" s="646"/>
      <c r="H34" s="652"/>
      <c r="I34" s="647"/>
      <c r="J34" s="648"/>
      <c r="K34" s="649"/>
      <c r="L34" s="649"/>
      <c r="M34" s="649"/>
      <c r="N34" s="649"/>
      <c r="O34" s="649"/>
      <c r="P34" s="649"/>
      <c r="Q34" s="649"/>
      <c r="R34" s="650"/>
      <c r="S34" s="648"/>
      <c r="T34" s="650"/>
      <c r="U34" s="1192"/>
      <c r="V34" s="1193"/>
      <c r="W34" s="1179"/>
      <c r="X34" s="1179"/>
      <c r="Y34" s="1193"/>
      <c r="Z34" s="1193"/>
      <c r="AA34" s="1193"/>
      <c r="AB34" s="1194"/>
      <c r="AC34" s="1195"/>
      <c r="AD34" s="1196"/>
      <c r="AE34" s="1197"/>
      <c r="AF34" s="149" t="str">
        <f t="shared" si="4"/>
        <v/>
      </c>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G34" s="74">
        <f t="shared" si="5"/>
        <v>0</v>
      </c>
      <c r="BH34" s="74">
        <f t="shared" si="5"/>
        <v>0</v>
      </c>
      <c r="BI34" s="455">
        <f t="shared" si="6"/>
        <v>0</v>
      </c>
      <c r="BJ34" s="74" t="str">
        <f t="shared" si="0"/>
        <v/>
      </c>
      <c r="BK34" s="74" t="str">
        <f t="shared" si="0"/>
        <v/>
      </c>
      <c r="BL34" s="74" t="str">
        <f t="shared" si="0"/>
        <v/>
      </c>
      <c r="BM34" s="74" t="str">
        <f t="shared" si="0"/>
        <v/>
      </c>
      <c r="BN34" s="74" t="str">
        <f t="shared" si="0"/>
        <v/>
      </c>
      <c r="BO34" s="74" t="str">
        <f t="shared" si="0"/>
        <v/>
      </c>
      <c r="BP34" s="74" t="str">
        <f t="shared" si="0"/>
        <v/>
      </c>
      <c r="BQ34" s="74" t="str">
        <f t="shared" si="0"/>
        <v/>
      </c>
      <c r="BR34" s="74" t="str">
        <f t="shared" si="0"/>
        <v/>
      </c>
      <c r="BS34" s="74">
        <f t="shared" si="7"/>
        <v>0</v>
      </c>
      <c r="BT34" s="74" t="str">
        <f t="shared" si="1"/>
        <v/>
      </c>
      <c r="BU34" s="74" t="str">
        <f t="shared" si="1"/>
        <v/>
      </c>
      <c r="BV34" s="74">
        <f t="shared" si="8"/>
        <v>0</v>
      </c>
      <c r="BW34" s="74" t="str">
        <f t="shared" si="9"/>
        <v/>
      </c>
      <c r="BX34" s="75"/>
      <c r="BY34" s="74" t="str">
        <f t="shared" si="10"/>
        <v/>
      </c>
      <c r="BZ34" s="75"/>
      <c r="CA34" s="74" t="str">
        <f t="shared" si="2"/>
        <v/>
      </c>
      <c r="CB34" s="75"/>
      <c r="CC34" s="74" t="str">
        <f t="shared" si="3"/>
        <v/>
      </c>
      <c r="CD34" s="75"/>
      <c r="CE34" s="74">
        <f t="shared" si="11"/>
        <v>0</v>
      </c>
    </row>
    <row r="35" spans="2:83" ht="21" customHeight="1">
      <c r="B35" s="119">
        <v>16</v>
      </c>
      <c r="C35" s="643" t="s">
        <v>250</v>
      </c>
      <c r="D35" s="644"/>
      <c r="E35" s="645"/>
      <c r="F35" s="645"/>
      <c r="G35" s="646"/>
      <c r="H35" s="652"/>
      <c r="I35" s="647"/>
      <c r="J35" s="648"/>
      <c r="K35" s="649"/>
      <c r="L35" s="649"/>
      <c r="M35" s="649"/>
      <c r="N35" s="649"/>
      <c r="O35" s="649"/>
      <c r="P35" s="649"/>
      <c r="Q35" s="649"/>
      <c r="R35" s="650"/>
      <c r="S35" s="648"/>
      <c r="T35" s="650"/>
      <c r="U35" s="1192"/>
      <c r="V35" s="1193"/>
      <c r="W35" s="1179"/>
      <c r="X35" s="1179"/>
      <c r="Y35" s="1193"/>
      <c r="Z35" s="1193"/>
      <c r="AA35" s="1193"/>
      <c r="AB35" s="1194"/>
      <c r="AC35" s="1195"/>
      <c r="AD35" s="1196"/>
      <c r="AE35" s="1197"/>
      <c r="AF35" s="149" t="str">
        <f t="shared" si="4"/>
        <v/>
      </c>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G35" s="74">
        <f t="shared" si="5"/>
        <v>0</v>
      </c>
      <c r="BH35" s="74">
        <f t="shared" si="5"/>
        <v>0</v>
      </c>
      <c r="BI35" s="455">
        <f t="shared" si="6"/>
        <v>0</v>
      </c>
      <c r="BJ35" s="74" t="str">
        <f t="shared" si="0"/>
        <v/>
      </c>
      <c r="BK35" s="74" t="str">
        <f t="shared" si="0"/>
        <v/>
      </c>
      <c r="BL35" s="74" t="str">
        <f t="shared" si="0"/>
        <v/>
      </c>
      <c r="BM35" s="74" t="str">
        <f t="shared" si="0"/>
        <v/>
      </c>
      <c r="BN35" s="74" t="str">
        <f t="shared" si="0"/>
        <v/>
      </c>
      <c r="BO35" s="74" t="str">
        <f t="shared" si="0"/>
        <v/>
      </c>
      <c r="BP35" s="74" t="str">
        <f t="shared" si="0"/>
        <v/>
      </c>
      <c r="BQ35" s="74" t="str">
        <f t="shared" si="0"/>
        <v/>
      </c>
      <c r="BR35" s="74" t="str">
        <f t="shared" si="0"/>
        <v/>
      </c>
      <c r="BS35" s="74">
        <f t="shared" si="7"/>
        <v>0</v>
      </c>
      <c r="BT35" s="74" t="str">
        <f t="shared" si="1"/>
        <v/>
      </c>
      <c r="BU35" s="74" t="str">
        <f t="shared" si="1"/>
        <v/>
      </c>
      <c r="BV35" s="74">
        <f t="shared" si="8"/>
        <v>0</v>
      </c>
      <c r="BW35" s="74" t="str">
        <f t="shared" si="9"/>
        <v/>
      </c>
      <c r="BX35" s="75"/>
      <c r="BY35" s="74" t="str">
        <f t="shared" si="10"/>
        <v/>
      </c>
      <c r="BZ35" s="75"/>
      <c r="CA35" s="74" t="str">
        <f t="shared" si="2"/>
        <v/>
      </c>
      <c r="CB35" s="75"/>
      <c r="CC35" s="74" t="str">
        <f t="shared" si="3"/>
        <v/>
      </c>
      <c r="CD35" s="75"/>
      <c r="CE35" s="74">
        <f t="shared" si="11"/>
        <v>0</v>
      </c>
    </row>
    <row r="36" spans="2:83" ht="21" customHeight="1">
      <c r="B36" s="119">
        <v>17</v>
      </c>
      <c r="C36" s="643" t="s">
        <v>250</v>
      </c>
      <c r="D36" s="644"/>
      <c r="E36" s="645"/>
      <c r="F36" s="645"/>
      <c r="G36" s="646"/>
      <c r="H36" s="652"/>
      <c r="I36" s="647"/>
      <c r="J36" s="648"/>
      <c r="K36" s="649"/>
      <c r="L36" s="649"/>
      <c r="M36" s="649"/>
      <c r="N36" s="649"/>
      <c r="O36" s="649"/>
      <c r="P36" s="649"/>
      <c r="Q36" s="649"/>
      <c r="R36" s="650"/>
      <c r="S36" s="648"/>
      <c r="T36" s="650"/>
      <c r="U36" s="1192"/>
      <c r="V36" s="1193"/>
      <c r="W36" s="1179"/>
      <c r="X36" s="1179"/>
      <c r="Y36" s="1193"/>
      <c r="Z36" s="1193"/>
      <c r="AA36" s="1193"/>
      <c r="AB36" s="1194"/>
      <c r="AC36" s="1195"/>
      <c r="AD36" s="1196"/>
      <c r="AE36" s="1197"/>
      <c r="AF36" s="149" t="str">
        <f t="shared" si="4"/>
        <v/>
      </c>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G36" s="74">
        <f t="shared" si="5"/>
        <v>0</v>
      </c>
      <c r="BH36" s="74">
        <f t="shared" si="5"/>
        <v>0</v>
      </c>
      <c r="BI36" s="455">
        <f t="shared" si="6"/>
        <v>0</v>
      </c>
      <c r="BJ36" s="74" t="str">
        <f t="shared" si="0"/>
        <v/>
      </c>
      <c r="BK36" s="74" t="str">
        <f t="shared" si="0"/>
        <v/>
      </c>
      <c r="BL36" s="74" t="str">
        <f t="shared" si="0"/>
        <v/>
      </c>
      <c r="BM36" s="74" t="str">
        <f t="shared" si="0"/>
        <v/>
      </c>
      <c r="BN36" s="74" t="str">
        <f t="shared" si="0"/>
        <v/>
      </c>
      <c r="BO36" s="74" t="str">
        <f t="shared" si="0"/>
        <v/>
      </c>
      <c r="BP36" s="74" t="str">
        <f t="shared" si="0"/>
        <v/>
      </c>
      <c r="BQ36" s="74" t="str">
        <f t="shared" si="0"/>
        <v/>
      </c>
      <c r="BR36" s="74" t="str">
        <f t="shared" si="0"/>
        <v/>
      </c>
      <c r="BS36" s="74">
        <f t="shared" si="7"/>
        <v>0</v>
      </c>
      <c r="BT36" s="74" t="str">
        <f t="shared" si="1"/>
        <v/>
      </c>
      <c r="BU36" s="74" t="str">
        <f t="shared" si="1"/>
        <v/>
      </c>
      <c r="BV36" s="74">
        <f t="shared" si="8"/>
        <v>0</v>
      </c>
      <c r="BW36" s="74" t="str">
        <f t="shared" si="9"/>
        <v/>
      </c>
      <c r="BX36" s="75"/>
      <c r="BY36" s="74" t="str">
        <f t="shared" si="10"/>
        <v/>
      </c>
      <c r="BZ36" s="75"/>
      <c r="CA36" s="74" t="str">
        <f t="shared" si="2"/>
        <v/>
      </c>
      <c r="CB36" s="75"/>
      <c r="CC36" s="74" t="str">
        <f t="shared" si="3"/>
        <v/>
      </c>
      <c r="CD36" s="75"/>
      <c r="CE36" s="74">
        <f t="shared" si="11"/>
        <v>0</v>
      </c>
    </row>
    <row r="37" spans="2:83" ht="21" customHeight="1">
      <c r="B37" s="119">
        <v>18</v>
      </c>
      <c r="C37" s="643" t="s">
        <v>250</v>
      </c>
      <c r="D37" s="644"/>
      <c r="E37" s="645"/>
      <c r="F37" s="645"/>
      <c r="G37" s="646"/>
      <c r="H37" s="652"/>
      <c r="I37" s="647"/>
      <c r="J37" s="648"/>
      <c r="K37" s="649"/>
      <c r="L37" s="649"/>
      <c r="M37" s="649"/>
      <c r="N37" s="649"/>
      <c r="O37" s="649"/>
      <c r="P37" s="649"/>
      <c r="Q37" s="649"/>
      <c r="R37" s="650"/>
      <c r="S37" s="648"/>
      <c r="T37" s="650"/>
      <c r="U37" s="1192"/>
      <c r="V37" s="1193"/>
      <c r="W37" s="1179"/>
      <c r="X37" s="1179"/>
      <c r="Y37" s="1193"/>
      <c r="Z37" s="1193"/>
      <c r="AA37" s="1193"/>
      <c r="AB37" s="1194"/>
      <c r="AC37" s="1195"/>
      <c r="AD37" s="1196"/>
      <c r="AE37" s="1197"/>
      <c r="AF37" s="149" t="str">
        <f t="shared" si="4"/>
        <v/>
      </c>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G37" s="74">
        <f t="shared" si="5"/>
        <v>0</v>
      </c>
      <c r="BH37" s="74">
        <f t="shared" si="5"/>
        <v>0</v>
      </c>
      <c r="BI37" s="455">
        <f t="shared" si="6"/>
        <v>0</v>
      </c>
      <c r="BJ37" s="74" t="str">
        <f t="shared" si="0"/>
        <v/>
      </c>
      <c r="BK37" s="74" t="str">
        <f t="shared" si="0"/>
        <v/>
      </c>
      <c r="BL37" s="74" t="str">
        <f t="shared" si="0"/>
        <v/>
      </c>
      <c r="BM37" s="74" t="str">
        <f t="shared" si="0"/>
        <v/>
      </c>
      <c r="BN37" s="74" t="str">
        <f t="shared" si="0"/>
        <v/>
      </c>
      <c r="BO37" s="74" t="str">
        <f t="shared" si="0"/>
        <v/>
      </c>
      <c r="BP37" s="74" t="str">
        <f t="shared" si="0"/>
        <v/>
      </c>
      <c r="BQ37" s="74" t="str">
        <f t="shared" si="0"/>
        <v/>
      </c>
      <c r="BR37" s="74" t="str">
        <f t="shared" si="0"/>
        <v/>
      </c>
      <c r="BS37" s="74">
        <f t="shared" si="7"/>
        <v>0</v>
      </c>
      <c r="BT37" s="74" t="str">
        <f t="shared" si="1"/>
        <v/>
      </c>
      <c r="BU37" s="74" t="str">
        <f t="shared" si="1"/>
        <v/>
      </c>
      <c r="BV37" s="74">
        <f t="shared" si="8"/>
        <v>0</v>
      </c>
      <c r="BW37" s="74" t="str">
        <f t="shared" si="9"/>
        <v/>
      </c>
      <c r="BX37" s="75"/>
      <c r="BY37" s="74" t="str">
        <f t="shared" si="10"/>
        <v/>
      </c>
      <c r="BZ37" s="75"/>
      <c r="CA37" s="74" t="str">
        <f t="shared" si="2"/>
        <v/>
      </c>
      <c r="CB37" s="75"/>
      <c r="CC37" s="74" t="str">
        <f t="shared" si="3"/>
        <v/>
      </c>
      <c r="CD37" s="75"/>
      <c r="CE37" s="74">
        <f t="shared" si="11"/>
        <v>0</v>
      </c>
    </row>
    <row r="38" spans="2:83" ht="21" customHeight="1">
      <c r="B38" s="119">
        <v>19</v>
      </c>
      <c r="C38" s="643" t="s">
        <v>250</v>
      </c>
      <c r="D38" s="644"/>
      <c r="E38" s="645"/>
      <c r="F38" s="645"/>
      <c r="G38" s="646"/>
      <c r="H38" s="652"/>
      <c r="I38" s="647"/>
      <c r="J38" s="648"/>
      <c r="K38" s="649"/>
      <c r="L38" s="649"/>
      <c r="M38" s="649"/>
      <c r="N38" s="649"/>
      <c r="O38" s="649"/>
      <c r="P38" s="649"/>
      <c r="Q38" s="649"/>
      <c r="R38" s="650"/>
      <c r="S38" s="648"/>
      <c r="T38" s="650"/>
      <c r="U38" s="1192"/>
      <c r="V38" s="1193"/>
      <c r="W38" s="1179"/>
      <c r="X38" s="1179"/>
      <c r="Y38" s="1193"/>
      <c r="Z38" s="1193"/>
      <c r="AA38" s="1193"/>
      <c r="AB38" s="1194"/>
      <c r="AC38" s="1195"/>
      <c r="AD38" s="1196"/>
      <c r="AE38" s="1197"/>
      <c r="AF38" s="149" t="str">
        <f t="shared" si="4"/>
        <v/>
      </c>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G38" s="74">
        <f t="shared" si="5"/>
        <v>0</v>
      </c>
      <c r="BH38" s="74">
        <f t="shared" si="5"/>
        <v>0</v>
      </c>
      <c r="BI38" s="455">
        <f t="shared" si="6"/>
        <v>0</v>
      </c>
      <c r="BJ38" s="74" t="str">
        <f t="shared" si="0"/>
        <v/>
      </c>
      <c r="BK38" s="74" t="str">
        <f t="shared" si="0"/>
        <v/>
      </c>
      <c r="BL38" s="74" t="str">
        <f t="shared" si="0"/>
        <v/>
      </c>
      <c r="BM38" s="74" t="str">
        <f t="shared" si="0"/>
        <v/>
      </c>
      <c r="BN38" s="74" t="str">
        <f t="shared" si="0"/>
        <v/>
      </c>
      <c r="BO38" s="74" t="str">
        <f t="shared" si="0"/>
        <v/>
      </c>
      <c r="BP38" s="74" t="str">
        <f t="shared" si="0"/>
        <v/>
      </c>
      <c r="BQ38" s="74" t="str">
        <f t="shared" si="0"/>
        <v/>
      </c>
      <c r="BR38" s="74" t="str">
        <f t="shared" si="0"/>
        <v/>
      </c>
      <c r="BS38" s="74">
        <f t="shared" si="7"/>
        <v>0</v>
      </c>
      <c r="BT38" s="74" t="str">
        <f t="shared" si="1"/>
        <v/>
      </c>
      <c r="BU38" s="74" t="str">
        <f t="shared" si="1"/>
        <v/>
      </c>
      <c r="BV38" s="74">
        <f t="shared" si="8"/>
        <v>0</v>
      </c>
      <c r="BW38" s="74" t="str">
        <f t="shared" si="9"/>
        <v/>
      </c>
      <c r="BX38" s="75"/>
      <c r="BY38" s="74" t="str">
        <f t="shared" si="10"/>
        <v/>
      </c>
      <c r="BZ38" s="75"/>
      <c r="CA38" s="74" t="str">
        <f t="shared" si="2"/>
        <v/>
      </c>
      <c r="CB38" s="75"/>
      <c r="CC38" s="74" t="str">
        <f t="shared" si="3"/>
        <v/>
      </c>
      <c r="CD38" s="75"/>
      <c r="CE38" s="74">
        <f t="shared" si="11"/>
        <v>0</v>
      </c>
    </row>
    <row r="39" spans="2:83" ht="21" customHeight="1">
      <c r="B39" s="119">
        <v>20</v>
      </c>
      <c r="C39" s="643" t="s">
        <v>250</v>
      </c>
      <c r="D39" s="644"/>
      <c r="E39" s="645"/>
      <c r="F39" s="645"/>
      <c r="G39" s="646"/>
      <c r="H39" s="652"/>
      <c r="I39" s="647"/>
      <c r="J39" s="648"/>
      <c r="K39" s="649"/>
      <c r="L39" s="649"/>
      <c r="M39" s="649"/>
      <c r="N39" s="649"/>
      <c r="O39" s="649"/>
      <c r="P39" s="649"/>
      <c r="Q39" s="649"/>
      <c r="R39" s="650"/>
      <c r="S39" s="648"/>
      <c r="T39" s="650"/>
      <c r="U39" s="1192"/>
      <c r="V39" s="1193"/>
      <c r="W39" s="1179"/>
      <c r="X39" s="1179"/>
      <c r="Y39" s="1193"/>
      <c r="Z39" s="1193"/>
      <c r="AA39" s="1193"/>
      <c r="AB39" s="1194"/>
      <c r="AC39" s="1195"/>
      <c r="AD39" s="1196"/>
      <c r="AE39" s="1197"/>
      <c r="AF39" s="149" t="str">
        <f t="shared" si="4"/>
        <v/>
      </c>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G39" s="74">
        <f t="shared" si="5"/>
        <v>0</v>
      </c>
      <c r="BH39" s="74">
        <f t="shared" si="5"/>
        <v>0</v>
      </c>
      <c r="BI39" s="455">
        <f t="shared" si="6"/>
        <v>0</v>
      </c>
      <c r="BJ39" s="74" t="str">
        <f t="shared" si="0"/>
        <v/>
      </c>
      <c r="BK39" s="74" t="str">
        <f t="shared" si="0"/>
        <v/>
      </c>
      <c r="BL39" s="74" t="str">
        <f t="shared" si="0"/>
        <v/>
      </c>
      <c r="BM39" s="74" t="str">
        <f t="shared" si="0"/>
        <v/>
      </c>
      <c r="BN39" s="74" t="str">
        <f t="shared" si="0"/>
        <v/>
      </c>
      <c r="BO39" s="74" t="str">
        <f t="shared" si="0"/>
        <v/>
      </c>
      <c r="BP39" s="74" t="str">
        <f t="shared" si="0"/>
        <v/>
      </c>
      <c r="BQ39" s="74" t="str">
        <f t="shared" si="0"/>
        <v/>
      </c>
      <c r="BR39" s="74" t="str">
        <f t="shared" si="0"/>
        <v/>
      </c>
      <c r="BS39" s="74">
        <f t="shared" si="7"/>
        <v>0</v>
      </c>
      <c r="BT39" s="74" t="str">
        <f t="shared" si="1"/>
        <v/>
      </c>
      <c r="BU39" s="74" t="str">
        <f t="shared" si="1"/>
        <v/>
      </c>
      <c r="BV39" s="74">
        <f t="shared" si="8"/>
        <v>0</v>
      </c>
      <c r="BW39" s="74" t="str">
        <f t="shared" si="9"/>
        <v/>
      </c>
      <c r="BX39" s="75"/>
      <c r="BY39" s="74" t="str">
        <f t="shared" si="10"/>
        <v/>
      </c>
      <c r="BZ39" s="75"/>
      <c r="CA39" s="74" t="str">
        <f t="shared" si="2"/>
        <v/>
      </c>
      <c r="CB39" s="75"/>
      <c r="CC39" s="74" t="str">
        <f t="shared" si="3"/>
        <v/>
      </c>
      <c r="CD39" s="75"/>
      <c r="CE39" s="74">
        <f t="shared" si="11"/>
        <v>0</v>
      </c>
    </row>
    <row r="40" spans="2:83" ht="21" customHeight="1">
      <c r="B40" s="119">
        <v>21</v>
      </c>
      <c r="C40" s="643" t="s">
        <v>250</v>
      </c>
      <c r="D40" s="644"/>
      <c r="E40" s="645"/>
      <c r="F40" s="645"/>
      <c r="G40" s="646"/>
      <c r="H40" s="652"/>
      <c r="I40" s="647"/>
      <c r="J40" s="648"/>
      <c r="K40" s="649"/>
      <c r="L40" s="649"/>
      <c r="M40" s="649"/>
      <c r="N40" s="649"/>
      <c r="O40" s="649"/>
      <c r="P40" s="649"/>
      <c r="Q40" s="649"/>
      <c r="R40" s="650"/>
      <c r="S40" s="648"/>
      <c r="T40" s="650"/>
      <c r="U40" s="1192"/>
      <c r="V40" s="1193"/>
      <c r="W40" s="1179"/>
      <c r="X40" s="1179"/>
      <c r="Y40" s="1193"/>
      <c r="Z40" s="1193"/>
      <c r="AA40" s="1193"/>
      <c r="AB40" s="1194"/>
      <c r="AC40" s="1195"/>
      <c r="AD40" s="1196"/>
      <c r="AE40" s="1197"/>
      <c r="AF40" s="149" t="str">
        <f t="shared" si="4"/>
        <v/>
      </c>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G40" s="74">
        <f t="shared" si="5"/>
        <v>0</v>
      </c>
      <c r="BH40" s="74">
        <f t="shared" si="5"/>
        <v>0</v>
      </c>
      <c r="BI40" s="455">
        <f t="shared" si="6"/>
        <v>0</v>
      </c>
      <c r="BJ40" s="74" t="str">
        <f t="shared" si="0"/>
        <v/>
      </c>
      <c r="BK40" s="74" t="str">
        <f t="shared" si="0"/>
        <v/>
      </c>
      <c r="BL40" s="74" t="str">
        <f t="shared" si="0"/>
        <v/>
      </c>
      <c r="BM40" s="74" t="str">
        <f t="shared" si="0"/>
        <v/>
      </c>
      <c r="BN40" s="74" t="str">
        <f t="shared" si="0"/>
        <v/>
      </c>
      <c r="BO40" s="74" t="str">
        <f t="shared" si="0"/>
        <v/>
      </c>
      <c r="BP40" s="74" t="str">
        <f t="shared" si="0"/>
        <v/>
      </c>
      <c r="BQ40" s="74" t="str">
        <f t="shared" si="0"/>
        <v/>
      </c>
      <c r="BR40" s="74" t="str">
        <f t="shared" si="0"/>
        <v/>
      </c>
      <c r="BS40" s="74">
        <f t="shared" si="7"/>
        <v>0</v>
      </c>
      <c r="BT40" s="74" t="str">
        <f t="shared" si="1"/>
        <v/>
      </c>
      <c r="BU40" s="74" t="str">
        <f t="shared" si="1"/>
        <v/>
      </c>
      <c r="BV40" s="74">
        <f t="shared" si="8"/>
        <v>0</v>
      </c>
      <c r="BW40" s="74" t="str">
        <f t="shared" si="9"/>
        <v/>
      </c>
      <c r="BX40" s="75"/>
      <c r="BY40" s="74" t="str">
        <f t="shared" si="10"/>
        <v/>
      </c>
      <c r="BZ40" s="75"/>
      <c r="CA40" s="74" t="str">
        <f t="shared" si="2"/>
        <v/>
      </c>
      <c r="CB40" s="75"/>
      <c r="CC40" s="74" t="str">
        <f t="shared" si="3"/>
        <v/>
      </c>
      <c r="CD40" s="75"/>
      <c r="CE40" s="74">
        <f t="shared" si="11"/>
        <v>0</v>
      </c>
    </row>
    <row r="41" spans="2:83" ht="21" customHeight="1">
      <c r="B41" s="119">
        <v>22</v>
      </c>
      <c r="C41" s="643" t="s">
        <v>250</v>
      </c>
      <c r="D41" s="644"/>
      <c r="E41" s="645"/>
      <c r="F41" s="645"/>
      <c r="G41" s="646"/>
      <c r="H41" s="652"/>
      <c r="I41" s="647"/>
      <c r="J41" s="648"/>
      <c r="K41" s="649"/>
      <c r="L41" s="649"/>
      <c r="M41" s="649"/>
      <c r="N41" s="649"/>
      <c r="O41" s="649"/>
      <c r="P41" s="649"/>
      <c r="Q41" s="649"/>
      <c r="R41" s="650"/>
      <c r="S41" s="648"/>
      <c r="T41" s="650"/>
      <c r="U41" s="1192"/>
      <c r="V41" s="1193"/>
      <c r="W41" s="1179"/>
      <c r="X41" s="1179"/>
      <c r="Y41" s="1193"/>
      <c r="Z41" s="1193"/>
      <c r="AA41" s="1193"/>
      <c r="AB41" s="1194"/>
      <c r="AC41" s="1195"/>
      <c r="AD41" s="1196"/>
      <c r="AE41" s="1197"/>
      <c r="AF41" s="149" t="str">
        <f t="shared" si="4"/>
        <v/>
      </c>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G41" s="74">
        <f t="shared" si="5"/>
        <v>0</v>
      </c>
      <c r="BH41" s="74">
        <f t="shared" si="5"/>
        <v>0</v>
      </c>
      <c r="BI41" s="455">
        <f t="shared" si="6"/>
        <v>0</v>
      </c>
      <c r="BJ41" s="74" t="str">
        <f t="shared" si="0"/>
        <v/>
      </c>
      <c r="BK41" s="74" t="str">
        <f t="shared" si="0"/>
        <v/>
      </c>
      <c r="BL41" s="74" t="str">
        <f t="shared" si="0"/>
        <v/>
      </c>
      <c r="BM41" s="74" t="str">
        <f t="shared" si="0"/>
        <v/>
      </c>
      <c r="BN41" s="74" t="str">
        <f t="shared" si="0"/>
        <v/>
      </c>
      <c r="BO41" s="74" t="str">
        <f t="shared" si="0"/>
        <v/>
      </c>
      <c r="BP41" s="74" t="str">
        <f t="shared" si="0"/>
        <v/>
      </c>
      <c r="BQ41" s="74" t="str">
        <f t="shared" si="0"/>
        <v/>
      </c>
      <c r="BR41" s="74" t="str">
        <f t="shared" si="0"/>
        <v/>
      </c>
      <c r="BS41" s="74">
        <f t="shared" si="7"/>
        <v>0</v>
      </c>
      <c r="BT41" s="74" t="str">
        <f t="shared" si="1"/>
        <v/>
      </c>
      <c r="BU41" s="74" t="str">
        <f t="shared" si="1"/>
        <v/>
      </c>
      <c r="BV41" s="74">
        <f t="shared" si="8"/>
        <v>0</v>
      </c>
      <c r="BW41" s="74" t="str">
        <f t="shared" si="9"/>
        <v/>
      </c>
      <c r="BX41" s="75"/>
      <c r="BY41" s="74" t="str">
        <f t="shared" si="10"/>
        <v/>
      </c>
      <c r="BZ41" s="75"/>
      <c r="CA41" s="74" t="str">
        <f t="shared" si="2"/>
        <v/>
      </c>
      <c r="CB41" s="75"/>
      <c r="CC41" s="74" t="str">
        <f t="shared" si="3"/>
        <v/>
      </c>
      <c r="CD41" s="75"/>
      <c r="CE41" s="74">
        <f t="shared" si="11"/>
        <v>0</v>
      </c>
    </row>
    <row r="42" spans="2:83" ht="21" customHeight="1">
      <c r="B42" s="119">
        <v>23</v>
      </c>
      <c r="C42" s="643" t="s">
        <v>250</v>
      </c>
      <c r="D42" s="644"/>
      <c r="E42" s="645"/>
      <c r="F42" s="645"/>
      <c r="G42" s="646"/>
      <c r="H42" s="652"/>
      <c r="I42" s="647"/>
      <c r="J42" s="648"/>
      <c r="K42" s="649"/>
      <c r="L42" s="649"/>
      <c r="M42" s="649"/>
      <c r="N42" s="649"/>
      <c r="O42" s="649"/>
      <c r="P42" s="649"/>
      <c r="Q42" s="649"/>
      <c r="R42" s="650"/>
      <c r="S42" s="648"/>
      <c r="T42" s="650"/>
      <c r="U42" s="1192"/>
      <c r="V42" s="1193"/>
      <c r="W42" s="1179"/>
      <c r="X42" s="1179"/>
      <c r="Y42" s="1193"/>
      <c r="Z42" s="1193"/>
      <c r="AA42" s="1193"/>
      <c r="AB42" s="1194"/>
      <c r="AC42" s="1195"/>
      <c r="AD42" s="1196"/>
      <c r="AE42" s="1197"/>
      <c r="AF42" s="149" t="str">
        <f t="shared" si="4"/>
        <v/>
      </c>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G42" s="74">
        <f t="shared" si="5"/>
        <v>0</v>
      </c>
      <c r="BH42" s="74">
        <f t="shared" si="5"/>
        <v>0</v>
      </c>
      <c r="BI42" s="455">
        <f t="shared" si="6"/>
        <v>0</v>
      </c>
      <c r="BJ42" s="74" t="str">
        <f t="shared" si="0"/>
        <v/>
      </c>
      <c r="BK42" s="74" t="str">
        <f t="shared" si="0"/>
        <v/>
      </c>
      <c r="BL42" s="74" t="str">
        <f t="shared" si="0"/>
        <v/>
      </c>
      <c r="BM42" s="74" t="str">
        <f t="shared" si="0"/>
        <v/>
      </c>
      <c r="BN42" s="74" t="str">
        <f t="shared" si="0"/>
        <v/>
      </c>
      <c r="BO42" s="74" t="str">
        <f t="shared" si="0"/>
        <v/>
      </c>
      <c r="BP42" s="74" t="str">
        <f t="shared" si="0"/>
        <v/>
      </c>
      <c r="BQ42" s="74" t="str">
        <f t="shared" si="0"/>
        <v/>
      </c>
      <c r="BR42" s="74" t="str">
        <f t="shared" si="0"/>
        <v/>
      </c>
      <c r="BS42" s="74">
        <f t="shared" si="7"/>
        <v>0</v>
      </c>
      <c r="BT42" s="74" t="str">
        <f t="shared" si="1"/>
        <v/>
      </c>
      <c r="BU42" s="74" t="str">
        <f t="shared" si="1"/>
        <v/>
      </c>
      <c r="BV42" s="74">
        <f t="shared" si="8"/>
        <v>0</v>
      </c>
      <c r="BW42" s="74" t="str">
        <f t="shared" si="9"/>
        <v/>
      </c>
      <c r="BX42" s="75"/>
      <c r="BY42" s="74" t="str">
        <f t="shared" si="10"/>
        <v/>
      </c>
      <c r="BZ42" s="75"/>
      <c r="CA42" s="74" t="str">
        <f t="shared" si="2"/>
        <v/>
      </c>
      <c r="CB42" s="75"/>
      <c r="CC42" s="74" t="str">
        <f t="shared" si="3"/>
        <v/>
      </c>
      <c r="CD42" s="75"/>
      <c r="CE42" s="74">
        <f t="shared" si="11"/>
        <v>0</v>
      </c>
    </row>
    <row r="43" spans="2:83" ht="21" customHeight="1">
      <c r="B43" s="119">
        <v>24</v>
      </c>
      <c r="C43" s="643" t="s">
        <v>250</v>
      </c>
      <c r="D43" s="644"/>
      <c r="E43" s="645"/>
      <c r="F43" s="645"/>
      <c r="G43" s="646"/>
      <c r="H43" s="652"/>
      <c r="I43" s="647"/>
      <c r="J43" s="648"/>
      <c r="K43" s="649"/>
      <c r="L43" s="649"/>
      <c r="M43" s="649"/>
      <c r="N43" s="649"/>
      <c r="O43" s="649"/>
      <c r="P43" s="649"/>
      <c r="Q43" s="649"/>
      <c r="R43" s="650"/>
      <c r="S43" s="648"/>
      <c r="T43" s="650"/>
      <c r="U43" s="1192"/>
      <c r="V43" s="1193"/>
      <c r="W43" s="1179"/>
      <c r="X43" s="1179"/>
      <c r="Y43" s="1193"/>
      <c r="Z43" s="1193"/>
      <c r="AA43" s="1193"/>
      <c r="AB43" s="1194"/>
      <c r="AC43" s="1195"/>
      <c r="AD43" s="1196"/>
      <c r="AE43" s="1197"/>
      <c r="AF43" s="149" t="str">
        <f t="shared" si="4"/>
        <v/>
      </c>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G43" s="74">
        <f t="shared" si="5"/>
        <v>0</v>
      </c>
      <c r="BH43" s="74">
        <f t="shared" si="5"/>
        <v>0</v>
      </c>
      <c r="BI43" s="455">
        <f t="shared" si="6"/>
        <v>0</v>
      </c>
      <c r="BJ43" s="74" t="str">
        <f t="shared" si="0"/>
        <v/>
      </c>
      <c r="BK43" s="74" t="str">
        <f t="shared" si="0"/>
        <v/>
      </c>
      <c r="BL43" s="74" t="str">
        <f t="shared" si="0"/>
        <v/>
      </c>
      <c r="BM43" s="74" t="str">
        <f t="shared" si="0"/>
        <v/>
      </c>
      <c r="BN43" s="74" t="str">
        <f t="shared" si="0"/>
        <v/>
      </c>
      <c r="BO43" s="74" t="str">
        <f t="shared" si="0"/>
        <v/>
      </c>
      <c r="BP43" s="74" t="str">
        <f t="shared" si="0"/>
        <v/>
      </c>
      <c r="BQ43" s="74" t="str">
        <f t="shared" si="0"/>
        <v/>
      </c>
      <c r="BR43" s="74" t="str">
        <f t="shared" si="0"/>
        <v/>
      </c>
      <c r="BS43" s="74">
        <f t="shared" si="7"/>
        <v>0</v>
      </c>
      <c r="BT43" s="74" t="str">
        <f t="shared" si="1"/>
        <v/>
      </c>
      <c r="BU43" s="74" t="str">
        <f t="shared" si="1"/>
        <v/>
      </c>
      <c r="BV43" s="74">
        <f t="shared" si="8"/>
        <v>0</v>
      </c>
      <c r="BW43" s="74" t="str">
        <f t="shared" si="9"/>
        <v/>
      </c>
      <c r="BX43" s="75"/>
      <c r="BY43" s="74" t="str">
        <f t="shared" si="10"/>
        <v/>
      </c>
      <c r="BZ43" s="75"/>
      <c r="CA43" s="74" t="str">
        <f t="shared" si="2"/>
        <v/>
      </c>
      <c r="CB43" s="75"/>
      <c r="CC43" s="74" t="str">
        <f t="shared" si="3"/>
        <v/>
      </c>
      <c r="CD43" s="75"/>
      <c r="CE43" s="74">
        <f t="shared" si="11"/>
        <v>0</v>
      </c>
    </row>
    <row r="44" spans="2:83" ht="21" customHeight="1">
      <c r="B44" s="119">
        <v>25</v>
      </c>
      <c r="C44" s="643"/>
      <c r="D44" s="644"/>
      <c r="E44" s="645"/>
      <c r="F44" s="645"/>
      <c r="G44" s="646"/>
      <c r="H44" s="638"/>
      <c r="I44" s="647"/>
      <c r="J44" s="648"/>
      <c r="K44" s="649"/>
      <c r="L44" s="649"/>
      <c r="M44" s="649"/>
      <c r="N44" s="649"/>
      <c r="O44" s="649"/>
      <c r="P44" s="649"/>
      <c r="Q44" s="649"/>
      <c r="R44" s="650"/>
      <c r="S44" s="648"/>
      <c r="T44" s="650"/>
      <c r="U44" s="1192"/>
      <c r="V44" s="1193"/>
      <c r="W44" s="1179"/>
      <c r="X44" s="1179"/>
      <c r="Y44" s="1193"/>
      <c r="Z44" s="1193"/>
      <c r="AA44" s="1193"/>
      <c r="AB44" s="1194"/>
      <c r="AC44" s="1195"/>
      <c r="AD44" s="1196"/>
      <c r="AE44" s="1197"/>
      <c r="AF44" s="149" t="str">
        <f t="shared" si="4"/>
        <v/>
      </c>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G44" s="74">
        <f t="shared" ref="BG44:BH66" si="12">IF(H44="○",1,0)</f>
        <v>0</v>
      </c>
      <c r="BH44" s="74">
        <f t="shared" si="12"/>
        <v>0</v>
      </c>
      <c r="BI44" s="455">
        <f t="shared" si="6"/>
        <v>0</v>
      </c>
      <c r="BJ44" s="74" t="str">
        <f t="shared" si="0"/>
        <v/>
      </c>
      <c r="BK44" s="74" t="str">
        <f t="shared" si="0"/>
        <v/>
      </c>
      <c r="BL44" s="74" t="str">
        <f t="shared" si="0"/>
        <v/>
      </c>
      <c r="BM44" s="74" t="str">
        <f t="shared" si="0"/>
        <v/>
      </c>
      <c r="BN44" s="74" t="str">
        <f t="shared" si="0"/>
        <v/>
      </c>
      <c r="BO44" s="74" t="str">
        <f t="shared" si="0"/>
        <v/>
      </c>
      <c r="BP44" s="74" t="str">
        <f t="shared" si="0"/>
        <v/>
      </c>
      <c r="BQ44" s="74" t="str">
        <f t="shared" si="0"/>
        <v/>
      </c>
      <c r="BR44" s="74" t="str">
        <f t="shared" si="0"/>
        <v/>
      </c>
      <c r="BS44" s="74">
        <f t="shared" si="7"/>
        <v>0</v>
      </c>
      <c r="BT44" s="74" t="str">
        <f t="shared" si="1"/>
        <v/>
      </c>
      <c r="BU44" s="74" t="str">
        <f t="shared" si="1"/>
        <v/>
      </c>
      <c r="BV44" s="74">
        <f t="shared" si="8"/>
        <v>0</v>
      </c>
      <c r="BW44" s="74" t="str">
        <f t="shared" si="9"/>
        <v/>
      </c>
      <c r="BX44" s="75"/>
      <c r="BY44" s="74" t="str">
        <f t="shared" si="10"/>
        <v/>
      </c>
      <c r="BZ44" s="75"/>
      <c r="CA44" s="74" t="str">
        <f t="shared" si="2"/>
        <v/>
      </c>
      <c r="CB44" s="75"/>
      <c r="CC44" s="74" t="str">
        <f t="shared" si="3"/>
        <v/>
      </c>
      <c r="CD44" s="75"/>
      <c r="CE44" s="74">
        <f t="shared" si="11"/>
        <v>0</v>
      </c>
    </row>
    <row r="45" spans="2:83" ht="21" customHeight="1">
      <c r="B45" s="119">
        <v>26</v>
      </c>
      <c r="C45" s="643"/>
      <c r="D45" s="644"/>
      <c r="E45" s="645"/>
      <c r="F45" s="645"/>
      <c r="G45" s="646"/>
      <c r="H45" s="638"/>
      <c r="I45" s="647"/>
      <c r="J45" s="648"/>
      <c r="K45" s="649"/>
      <c r="L45" s="649"/>
      <c r="M45" s="649"/>
      <c r="N45" s="649"/>
      <c r="O45" s="649"/>
      <c r="P45" s="649"/>
      <c r="Q45" s="649"/>
      <c r="R45" s="650"/>
      <c r="S45" s="648"/>
      <c r="T45" s="650"/>
      <c r="U45" s="1192"/>
      <c r="V45" s="1193"/>
      <c r="W45" s="1179"/>
      <c r="X45" s="1179"/>
      <c r="Y45" s="1193"/>
      <c r="Z45" s="1193"/>
      <c r="AA45" s="1193"/>
      <c r="AB45" s="1194"/>
      <c r="AC45" s="1195"/>
      <c r="AD45" s="1196"/>
      <c r="AE45" s="1197"/>
      <c r="AF45" s="149" t="str">
        <f t="shared" si="4"/>
        <v/>
      </c>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G45" s="74">
        <f t="shared" si="12"/>
        <v>0</v>
      </c>
      <c r="BH45" s="74">
        <f t="shared" si="12"/>
        <v>0</v>
      </c>
      <c r="BI45" s="455">
        <f t="shared" si="6"/>
        <v>0</v>
      </c>
      <c r="BJ45" s="74" t="str">
        <f t="shared" si="0"/>
        <v/>
      </c>
      <c r="BK45" s="74" t="str">
        <f t="shared" si="0"/>
        <v/>
      </c>
      <c r="BL45" s="74" t="str">
        <f t="shared" si="0"/>
        <v/>
      </c>
      <c r="BM45" s="74" t="str">
        <f t="shared" si="0"/>
        <v/>
      </c>
      <c r="BN45" s="74" t="str">
        <f t="shared" si="0"/>
        <v/>
      </c>
      <c r="BO45" s="74" t="str">
        <f t="shared" si="0"/>
        <v/>
      </c>
      <c r="BP45" s="74" t="str">
        <f t="shared" si="0"/>
        <v/>
      </c>
      <c r="BQ45" s="74" t="str">
        <f t="shared" si="0"/>
        <v/>
      </c>
      <c r="BR45" s="74" t="str">
        <f t="shared" si="0"/>
        <v/>
      </c>
      <c r="BS45" s="74">
        <f t="shared" si="7"/>
        <v>0</v>
      </c>
      <c r="BT45" s="74" t="str">
        <f t="shared" si="1"/>
        <v/>
      </c>
      <c r="BU45" s="74" t="str">
        <f t="shared" si="1"/>
        <v/>
      </c>
      <c r="BV45" s="74">
        <f t="shared" si="8"/>
        <v>0</v>
      </c>
      <c r="BW45" s="74" t="str">
        <f t="shared" si="9"/>
        <v/>
      </c>
      <c r="BX45" s="75"/>
      <c r="BY45" s="74" t="str">
        <f t="shared" si="10"/>
        <v/>
      </c>
      <c r="BZ45" s="75"/>
      <c r="CA45" s="74" t="str">
        <f t="shared" si="2"/>
        <v/>
      </c>
      <c r="CB45" s="75"/>
      <c r="CC45" s="74" t="str">
        <f t="shared" si="3"/>
        <v/>
      </c>
      <c r="CD45" s="75"/>
      <c r="CE45" s="74">
        <f t="shared" si="11"/>
        <v>0</v>
      </c>
    </row>
    <row r="46" spans="2:83" ht="21" customHeight="1">
      <c r="B46" s="119">
        <v>27</v>
      </c>
      <c r="C46" s="643" t="s">
        <v>250</v>
      </c>
      <c r="D46" s="644"/>
      <c r="E46" s="645"/>
      <c r="F46" s="645"/>
      <c r="G46" s="646"/>
      <c r="H46" s="638"/>
      <c r="I46" s="647"/>
      <c r="J46" s="648"/>
      <c r="K46" s="649"/>
      <c r="L46" s="649"/>
      <c r="M46" s="649"/>
      <c r="N46" s="649"/>
      <c r="O46" s="649"/>
      <c r="P46" s="649"/>
      <c r="Q46" s="649"/>
      <c r="R46" s="650"/>
      <c r="S46" s="648"/>
      <c r="T46" s="650"/>
      <c r="U46" s="1192"/>
      <c r="V46" s="1193"/>
      <c r="W46" s="1179"/>
      <c r="X46" s="1179"/>
      <c r="Y46" s="1193"/>
      <c r="Z46" s="1193"/>
      <c r="AA46" s="1193"/>
      <c r="AB46" s="1194"/>
      <c r="AC46" s="1195"/>
      <c r="AD46" s="1196"/>
      <c r="AE46" s="1197"/>
      <c r="AF46" s="149" t="str">
        <f t="shared" si="4"/>
        <v/>
      </c>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G46" s="74">
        <f t="shared" si="12"/>
        <v>0</v>
      </c>
      <c r="BH46" s="74">
        <f t="shared" si="12"/>
        <v>0</v>
      </c>
      <c r="BI46" s="455">
        <f t="shared" si="6"/>
        <v>0</v>
      </c>
      <c r="BJ46" s="74" t="str">
        <f t="shared" si="0"/>
        <v/>
      </c>
      <c r="BK46" s="74" t="str">
        <f t="shared" si="0"/>
        <v/>
      </c>
      <c r="BL46" s="74" t="str">
        <f t="shared" si="0"/>
        <v/>
      </c>
      <c r="BM46" s="74" t="str">
        <f t="shared" si="0"/>
        <v/>
      </c>
      <c r="BN46" s="74" t="str">
        <f t="shared" si="0"/>
        <v/>
      </c>
      <c r="BO46" s="74" t="str">
        <f t="shared" si="0"/>
        <v/>
      </c>
      <c r="BP46" s="74" t="str">
        <f t="shared" si="0"/>
        <v/>
      </c>
      <c r="BQ46" s="74" t="str">
        <f t="shared" si="0"/>
        <v/>
      </c>
      <c r="BR46" s="74" t="str">
        <f t="shared" si="0"/>
        <v/>
      </c>
      <c r="BS46" s="74">
        <f t="shared" si="7"/>
        <v>0</v>
      </c>
      <c r="BT46" s="74" t="str">
        <f t="shared" si="1"/>
        <v/>
      </c>
      <c r="BU46" s="74" t="str">
        <f t="shared" si="1"/>
        <v/>
      </c>
      <c r="BV46" s="74">
        <f t="shared" si="8"/>
        <v>0</v>
      </c>
      <c r="BW46" s="74" t="str">
        <f t="shared" si="9"/>
        <v/>
      </c>
      <c r="BX46" s="75"/>
      <c r="BY46" s="74" t="str">
        <f t="shared" si="10"/>
        <v/>
      </c>
      <c r="BZ46" s="75"/>
      <c r="CA46" s="74" t="str">
        <f t="shared" si="2"/>
        <v/>
      </c>
      <c r="CB46" s="75"/>
      <c r="CC46" s="74" t="str">
        <f t="shared" si="3"/>
        <v/>
      </c>
      <c r="CD46" s="75"/>
      <c r="CE46" s="74">
        <f t="shared" si="11"/>
        <v>0</v>
      </c>
    </row>
    <row r="47" spans="2:83" ht="21" customHeight="1">
      <c r="B47" s="119">
        <v>28</v>
      </c>
      <c r="C47" s="643" t="s">
        <v>250</v>
      </c>
      <c r="D47" s="644"/>
      <c r="E47" s="645"/>
      <c r="F47" s="645"/>
      <c r="G47" s="646"/>
      <c r="H47" s="638"/>
      <c r="I47" s="647"/>
      <c r="J47" s="648"/>
      <c r="K47" s="649"/>
      <c r="L47" s="649"/>
      <c r="M47" s="649"/>
      <c r="N47" s="649"/>
      <c r="O47" s="649"/>
      <c r="P47" s="649"/>
      <c r="Q47" s="649"/>
      <c r="R47" s="650"/>
      <c r="S47" s="648"/>
      <c r="T47" s="650"/>
      <c r="U47" s="1192"/>
      <c r="V47" s="1193"/>
      <c r="W47" s="1179"/>
      <c r="X47" s="1179"/>
      <c r="Y47" s="1193"/>
      <c r="Z47" s="1193"/>
      <c r="AA47" s="1193"/>
      <c r="AB47" s="1194"/>
      <c r="AC47" s="1195"/>
      <c r="AD47" s="1196"/>
      <c r="AE47" s="1197"/>
      <c r="AF47" s="149" t="str">
        <f t="shared" si="4"/>
        <v/>
      </c>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G47" s="74">
        <f t="shared" si="12"/>
        <v>0</v>
      </c>
      <c r="BH47" s="74">
        <f t="shared" si="12"/>
        <v>0</v>
      </c>
      <c r="BI47" s="455">
        <f t="shared" si="6"/>
        <v>0</v>
      </c>
      <c r="BJ47" s="74" t="str">
        <f t="shared" si="0"/>
        <v/>
      </c>
      <c r="BK47" s="74" t="str">
        <f t="shared" si="0"/>
        <v/>
      </c>
      <c r="BL47" s="74" t="str">
        <f t="shared" si="0"/>
        <v/>
      </c>
      <c r="BM47" s="74" t="str">
        <f t="shared" si="0"/>
        <v/>
      </c>
      <c r="BN47" s="74" t="str">
        <f t="shared" si="0"/>
        <v/>
      </c>
      <c r="BO47" s="74" t="str">
        <f t="shared" si="0"/>
        <v/>
      </c>
      <c r="BP47" s="74" t="str">
        <f t="shared" si="0"/>
        <v/>
      </c>
      <c r="BQ47" s="74" t="str">
        <f t="shared" si="0"/>
        <v/>
      </c>
      <c r="BR47" s="74" t="str">
        <f t="shared" si="0"/>
        <v/>
      </c>
      <c r="BS47" s="74">
        <f t="shared" si="7"/>
        <v>0</v>
      </c>
      <c r="BT47" s="74" t="str">
        <f t="shared" si="1"/>
        <v/>
      </c>
      <c r="BU47" s="74" t="str">
        <f t="shared" si="1"/>
        <v/>
      </c>
      <c r="BV47" s="74">
        <f t="shared" si="8"/>
        <v>0</v>
      </c>
      <c r="BW47" s="74" t="str">
        <f t="shared" si="9"/>
        <v/>
      </c>
      <c r="BX47" s="75"/>
      <c r="BY47" s="74" t="str">
        <f t="shared" si="10"/>
        <v/>
      </c>
      <c r="BZ47" s="75"/>
      <c r="CA47" s="74" t="str">
        <f t="shared" si="2"/>
        <v/>
      </c>
      <c r="CB47" s="75"/>
      <c r="CC47" s="74" t="str">
        <f t="shared" si="3"/>
        <v/>
      </c>
      <c r="CD47" s="75"/>
      <c r="CE47" s="74">
        <f t="shared" si="11"/>
        <v>0</v>
      </c>
    </row>
    <row r="48" spans="2:83" ht="21" customHeight="1">
      <c r="B48" s="119">
        <v>29</v>
      </c>
      <c r="C48" s="643" t="s">
        <v>250</v>
      </c>
      <c r="D48" s="644"/>
      <c r="E48" s="645"/>
      <c r="F48" s="645"/>
      <c r="G48" s="646"/>
      <c r="H48" s="638"/>
      <c r="I48" s="647"/>
      <c r="J48" s="648"/>
      <c r="K48" s="649"/>
      <c r="L48" s="649"/>
      <c r="M48" s="649"/>
      <c r="N48" s="649"/>
      <c r="O48" s="649"/>
      <c r="P48" s="649"/>
      <c r="Q48" s="649"/>
      <c r="R48" s="650"/>
      <c r="S48" s="648"/>
      <c r="T48" s="650"/>
      <c r="U48" s="1192"/>
      <c r="V48" s="1193"/>
      <c r="W48" s="1179"/>
      <c r="X48" s="1179"/>
      <c r="Y48" s="1193"/>
      <c r="Z48" s="1193"/>
      <c r="AA48" s="1193"/>
      <c r="AB48" s="1194"/>
      <c r="AC48" s="1195"/>
      <c r="AD48" s="1196"/>
      <c r="AE48" s="1197"/>
      <c r="AF48" s="149" t="str">
        <f t="shared" si="4"/>
        <v/>
      </c>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G48" s="74">
        <f t="shared" si="12"/>
        <v>0</v>
      </c>
      <c r="BH48" s="74">
        <f t="shared" si="12"/>
        <v>0</v>
      </c>
      <c r="BI48" s="455">
        <f t="shared" si="6"/>
        <v>0</v>
      </c>
      <c r="BJ48" s="74" t="str">
        <f t="shared" si="0"/>
        <v/>
      </c>
      <c r="BK48" s="74" t="str">
        <f t="shared" si="0"/>
        <v/>
      </c>
      <c r="BL48" s="74" t="str">
        <f t="shared" si="0"/>
        <v/>
      </c>
      <c r="BM48" s="74" t="str">
        <f t="shared" ref="BJ48:BR76" si="13">IF(M48="○",IF($H48="○","Ａ",IF($I48="○","B","")),"")</f>
        <v/>
      </c>
      <c r="BN48" s="74" t="str">
        <f t="shared" si="13"/>
        <v/>
      </c>
      <c r="BO48" s="74" t="str">
        <f t="shared" si="13"/>
        <v/>
      </c>
      <c r="BP48" s="74" t="str">
        <f t="shared" si="13"/>
        <v/>
      </c>
      <c r="BQ48" s="74" t="str">
        <f t="shared" si="13"/>
        <v/>
      </c>
      <c r="BR48" s="74" t="str">
        <f t="shared" si="13"/>
        <v/>
      </c>
      <c r="BS48" s="74">
        <f t="shared" si="7"/>
        <v>0</v>
      </c>
      <c r="BT48" s="74" t="str">
        <f t="shared" si="1"/>
        <v/>
      </c>
      <c r="BU48" s="74" t="str">
        <f t="shared" si="1"/>
        <v/>
      </c>
      <c r="BV48" s="74">
        <f t="shared" si="8"/>
        <v>0</v>
      </c>
      <c r="BW48" s="74" t="str">
        <f t="shared" si="9"/>
        <v/>
      </c>
      <c r="BX48" s="75"/>
      <c r="BY48" s="74" t="str">
        <f t="shared" si="10"/>
        <v/>
      </c>
      <c r="BZ48" s="75"/>
      <c r="CA48" s="74" t="str">
        <f t="shared" si="2"/>
        <v/>
      </c>
      <c r="CB48" s="75"/>
      <c r="CC48" s="74" t="str">
        <f t="shared" si="3"/>
        <v/>
      </c>
      <c r="CD48" s="75"/>
      <c r="CE48" s="74">
        <f t="shared" si="11"/>
        <v>0</v>
      </c>
    </row>
    <row r="49" spans="2:83" ht="21" customHeight="1">
      <c r="B49" s="119">
        <v>30</v>
      </c>
      <c r="C49" s="643" t="s">
        <v>250</v>
      </c>
      <c r="D49" s="644"/>
      <c r="E49" s="645"/>
      <c r="F49" s="645"/>
      <c r="G49" s="646"/>
      <c r="H49" s="638"/>
      <c r="I49" s="647"/>
      <c r="J49" s="648"/>
      <c r="K49" s="649"/>
      <c r="L49" s="649"/>
      <c r="M49" s="649"/>
      <c r="N49" s="649"/>
      <c r="O49" s="649"/>
      <c r="P49" s="649"/>
      <c r="Q49" s="649"/>
      <c r="R49" s="650"/>
      <c r="S49" s="648"/>
      <c r="T49" s="650"/>
      <c r="U49" s="1192"/>
      <c r="V49" s="1193"/>
      <c r="W49" s="1179"/>
      <c r="X49" s="1179"/>
      <c r="Y49" s="1193"/>
      <c r="Z49" s="1193"/>
      <c r="AA49" s="1193"/>
      <c r="AB49" s="1194"/>
      <c r="AC49" s="1195"/>
      <c r="AD49" s="1196"/>
      <c r="AE49" s="1197"/>
      <c r="AF49" s="149" t="str">
        <f t="shared" si="4"/>
        <v/>
      </c>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G49" s="74">
        <f t="shared" si="12"/>
        <v>0</v>
      </c>
      <c r="BH49" s="74">
        <f t="shared" si="12"/>
        <v>0</v>
      </c>
      <c r="BI49" s="455">
        <f t="shared" si="6"/>
        <v>0</v>
      </c>
      <c r="BJ49" s="74" t="str">
        <f t="shared" si="13"/>
        <v/>
      </c>
      <c r="BK49" s="74" t="str">
        <f t="shared" si="13"/>
        <v/>
      </c>
      <c r="BL49" s="74" t="str">
        <f t="shared" si="13"/>
        <v/>
      </c>
      <c r="BM49" s="74" t="str">
        <f t="shared" si="13"/>
        <v/>
      </c>
      <c r="BN49" s="74" t="str">
        <f t="shared" si="13"/>
        <v/>
      </c>
      <c r="BO49" s="74" t="str">
        <f t="shared" si="13"/>
        <v/>
      </c>
      <c r="BP49" s="74" t="str">
        <f t="shared" si="13"/>
        <v/>
      </c>
      <c r="BQ49" s="74" t="str">
        <f t="shared" si="13"/>
        <v/>
      </c>
      <c r="BR49" s="74" t="str">
        <f t="shared" si="13"/>
        <v/>
      </c>
      <c r="BS49" s="74">
        <f t="shared" si="7"/>
        <v>0</v>
      </c>
      <c r="BT49" s="74" t="str">
        <f t="shared" si="1"/>
        <v/>
      </c>
      <c r="BU49" s="74" t="str">
        <f t="shared" si="1"/>
        <v/>
      </c>
      <c r="BV49" s="74">
        <f t="shared" si="8"/>
        <v>0</v>
      </c>
      <c r="BW49" s="74" t="str">
        <f t="shared" si="9"/>
        <v/>
      </c>
      <c r="BX49" s="75"/>
      <c r="BY49" s="74" t="str">
        <f t="shared" si="10"/>
        <v/>
      </c>
      <c r="BZ49" s="75"/>
      <c r="CA49" s="74" t="str">
        <f t="shared" si="2"/>
        <v/>
      </c>
      <c r="CB49" s="75"/>
      <c r="CC49" s="74" t="str">
        <f t="shared" si="3"/>
        <v/>
      </c>
      <c r="CD49" s="75"/>
      <c r="CE49" s="74">
        <f t="shared" si="11"/>
        <v>0</v>
      </c>
    </row>
    <row r="50" spans="2:83" ht="21" customHeight="1">
      <c r="B50" s="119">
        <v>31</v>
      </c>
      <c r="C50" s="643" t="s">
        <v>250</v>
      </c>
      <c r="D50" s="644"/>
      <c r="E50" s="645"/>
      <c r="F50" s="645"/>
      <c r="G50" s="646"/>
      <c r="H50" s="638"/>
      <c r="I50" s="647"/>
      <c r="J50" s="648"/>
      <c r="K50" s="649"/>
      <c r="L50" s="649"/>
      <c r="M50" s="649"/>
      <c r="N50" s="649"/>
      <c r="O50" s="649"/>
      <c r="P50" s="649"/>
      <c r="Q50" s="649"/>
      <c r="R50" s="650"/>
      <c r="S50" s="648"/>
      <c r="T50" s="650"/>
      <c r="U50" s="1192"/>
      <c r="V50" s="1193"/>
      <c r="W50" s="1179"/>
      <c r="X50" s="1179"/>
      <c r="Y50" s="1193"/>
      <c r="Z50" s="1193"/>
      <c r="AA50" s="1193"/>
      <c r="AB50" s="1194"/>
      <c r="AC50" s="1195"/>
      <c r="AD50" s="1196"/>
      <c r="AE50" s="1197"/>
      <c r="AF50" s="149" t="str">
        <f t="shared" si="4"/>
        <v/>
      </c>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G50" s="74">
        <f t="shared" si="12"/>
        <v>0</v>
      </c>
      <c r="BH50" s="74">
        <f t="shared" si="12"/>
        <v>0</v>
      </c>
      <c r="BI50" s="455">
        <f t="shared" si="6"/>
        <v>0</v>
      </c>
      <c r="BJ50" s="74" t="str">
        <f t="shared" si="13"/>
        <v/>
      </c>
      <c r="BK50" s="74" t="str">
        <f t="shared" si="13"/>
        <v/>
      </c>
      <c r="BL50" s="74" t="str">
        <f t="shared" si="13"/>
        <v/>
      </c>
      <c r="BM50" s="74" t="str">
        <f t="shared" si="13"/>
        <v/>
      </c>
      <c r="BN50" s="74" t="str">
        <f t="shared" si="13"/>
        <v/>
      </c>
      <c r="BO50" s="74" t="str">
        <f t="shared" si="13"/>
        <v/>
      </c>
      <c r="BP50" s="74" t="str">
        <f t="shared" si="13"/>
        <v/>
      </c>
      <c r="BQ50" s="74" t="str">
        <f t="shared" si="13"/>
        <v/>
      </c>
      <c r="BR50" s="74" t="str">
        <f t="shared" si="13"/>
        <v/>
      </c>
      <c r="BS50" s="74">
        <f t="shared" si="7"/>
        <v>0</v>
      </c>
      <c r="BT50" s="74" t="str">
        <f t="shared" si="1"/>
        <v/>
      </c>
      <c r="BU50" s="74" t="str">
        <f t="shared" si="1"/>
        <v/>
      </c>
      <c r="BV50" s="74">
        <f t="shared" si="8"/>
        <v>0</v>
      </c>
      <c r="BW50" s="74" t="str">
        <f t="shared" si="9"/>
        <v/>
      </c>
      <c r="BX50" s="75"/>
      <c r="BY50" s="74" t="str">
        <f t="shared" si="10"/>
        <v/>
      </c>
      <c r="BZ50" s="75"/>
      <c r="CA50" s="74" t="str">
        <f t="shared" si="2"/>
        <v/>
      </c>
      <c r="CB50" s="75"/>
      <c r="CC50" s="74" t="str">
        <f t="shared" si="3"/>
        <v/>
      </c>
      <c r="CD50" s="75"/>
      <c r="CE50" s="74">
        <f t="shared" si="11"/>
        <v>0</v>
      </c>
    </row>
    <row r="51" spans="2:83" ht="21" customHeight="1">
      <c r="B51" s="119">
        <v>32</v>
      </c>
      <c r="C51" s="643" t="s">
        <v>250</v>
      </c>
      <c r="D51" s="644"/>
      <c r="E51" s="645"/>
      <c r="F51" s="645"/>
      <c r="G51" s="646"/>
      <c r="H51" s="652"/>
      <c r="I51" s="647"/>
      <c r="J51" s="648"/>
      <c r="K51" s="649"/>
      <c r="L51" s="649"/>
      <c r="M51" s="649"/>
      <c r="N51" s="649"/>
      <c r="O51" s="649"/>
      <c r="P51" s="649"/>
      <c r="Q51" s="649"/>
      <c r="R51" s="650"/>
      <c r="S51" s="648"/>
      <c r="T51" s="650"/>
      <c r="U51" s="1192"/>
      <c r="V51" s="1193"/>
      <c r="W51" s="1179"/>
      <c r="X51" s="1179"/>
      <c r="Y51" s="1193"/>
      <c r="Z51" s="1193"/>
      <c r="AA51" s="1193"/>
      <c r="AB51" s="1194"/>
      <c r="AC51" s="1195"/>
      <c r="AD51" s="1196"/>
      <c r="AE51" s="1197"/>
      <c r="AF51" s="149" t="str">
        <f t="shared" si="4"/>
        <v/>
      </c>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G51" s="74">
        <f t="shared" si="12"/>
        <v>0</v>
      </c>
      <c r="BH51" s="74">
        <f t="shared" si="12"/>
        <v>0</v>
      </c>
      <c r="BI51" s="455">
        <f t="shared" si="6"/>
        <v>0</v>
      </c>
      <c r="BJ51" s="74" t="str">
        <f t="shared" si="13"/>
        <v/>
      </c>
      <c r="BK51" s="74" t="str">
        <f t="shared" si="13"/>
        <v/>
      </c>
      <c r="BL51" s="74" t="str">
        <f t="shared" si="13"/>
        <v/>
      </c>
      <c r="BM51" s="74" t="str">
        <f t="shared" si="13"/>
        <v/>
      </c>
      <c r="BN51" s="74" t="str">
        <f t="shared" si="13"/>
        <v/>
      </c>
      <c r="BO51" s="74" t="str">
        <f t="shared" si="13"/>
        <v/>
      </c>
      <c r="BP51" s="74" t="str">
        <f t="shared" si="13"/>
        <v/>
      </c>
      <c r="BQ51" s="74" t="str">
        <f t="shared" si="13"/>
        <v/>
      </c>
      <c r="BR51" s="74" t="str">
        <f t="shared" si="13"/>
        <v/>
      </c>
      <c r="BS51" s="74">
        <f t="shared" si="7"/>
        <v>0</v>
      </c>
      <c r="BT51" s="74" t="str">
        <f t="shared" si="1"/>
        <v/>
      </c>
      <c r="BU51" s="74" t="str">
        <f t="shared" si="1"/>
        <v/>
      </c>
      <c r="BV51" s="74">
        <f t="shared" si="8"/>
        <v>0</v>
      </c>
      <c r="BW51" s="74" t="str">
        <f t="shared" si="9"/>
        <v/>
      </c>
      <c r="BX51" s="75"/>
      <c r="BY51" s="74" t="str">
        <f t="shared" si="10"/>
        <v/>
      </c>
      <c r="BZ51" s="75"/>
      <c r="CA51" s="74" t="str">
        <f t="shared" si="2"/>
        <v/>
      </c>
      <c r="CB51" s="75"/>
      <c r="CC51" s="74" t="str">
        <f t="shared" si="3"/>
        <v/>
      </c>
      <c r="CD51" s="75"/>
      <c r="CE51" s="74">
        <f t="shared" si="11"/>
        <v>0</v>
      </c>
    </row>
    <row r="52" spans="2:83" ht="21" customHeight="1">
      <c r="B52" s="119">
        <v>33</v>
      </c>
      <c r="C52" s="643" t="s">
        <v>250</v>
      </c>
      <c r="D52" s="644"/>
      <c r="E52" s="645"/>
      <c r="F52" s="645"/>
      <c r="G52" s="646"/>
      <c r="H52" s="652"/>
      <c r="I52" s="647"/>
      <c r="J52" s="648"/>
      <c r="K52" s="649"/>
      <c r="L52" s="649"/>
      <c r="M52" s="649"/>
      <c r="N52" s="649"/>
      <c r="O52" s="649"/>
      <c r="P52" s="649"/>
      <c r="Q52" s="649"/>
      <c r="R52" s="650"/>
      <c r="S52" s="648"/>
      <c r="T52" s="650"/>
      <c r="U52" s="1192"/>
      <c r="V52" s="1193"/>
      <c r="W52" s="1179"/>
      <c r="X52" s="1179"/>
      <c r="Y52" s="1193"/>
      <c r="Z52" s="1193"/>
      <c r="AA52" s="1193"/>
      <c r="AB52" s="1194"/>
      <c r="AC52" s="1195"/>
      <c r="AD52" s="1196"/>
      <c r="AE52" s="1197"/>
      <c r="AF52" s="149" t="str">
        <f t="shared" si="4"/>
        <v/>
      </c>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G52" s="74">
        <f t="shared" si="12"/>
        <v>0</v>
      </c>
      <c r="BH52" s="74">
        <f t="shared" si="12"/>
        <v>0</v>
      </c>
      <c r="BI52" s="455">
        <f t="shared" si="6"/>
        <v>0</v>
      </c>
      <c r="BJ52" s="74" t="str">
        <f t="shared" si="13"/>
        <v/>
      </c>
      <c r="BK52" s="74" t="str">
        <f t="shared" si="13"/>
        <v/>
      </c>
      <c r="BL52" s="74" t="str">
        <f t="shared" si="13"/>
        <v/>
      </c>
      <c r="BM52" s="74" t="str">
        <f t="shared" si="13"/>
        <v/>
      </c>
      <c r="BN52" s="74" t="str">
        <f t="shared" si="13"/>
        <v/>
      </c>
      <c r="BO52" s="74" t="str">
        <f t="shared" si="13"/>
        <v/>
      </c>
      <c r="BP52" s="74" t="str">
        <f t="shared" si="13"/>
        <v/>
      </c>
      <c r="BQ52" s="74" t="str">
        <f t="shared" si="13"/>
        <v/>
      </c>
      <c r="BR52" s="74" t="str">
        <f t="shared" si="13"/>
        <v/>
      </c>
      <c r="BS52" s="74">
        <f t="shared" si="7"/>
        <v>0</v>
      </c>
      <c r="BT52" s="74" t="str">
        <f t="shared" si="1"/>
        <v/>
      </c>
      <c r="BU52" s="74" t="str">
        <f t="shared" si="1"/>
        <v/>
      </c>
      <c r="BV52" s="74">
        <f t="shared" si="8"/>
        <v>0</v>
      </c>
      <c r="BW52" s="74" t="str">
        <f t="shared" si="9"/>
        <v/>
      </c>
      <c r="BX52" s="75"/>
      <c r="BY52" s="74" t="str">
        <f t="shared" si="10"/>
        <v/>
      </c>
      <c r="BZ52" s="75"/>
      <c r="CA52" s="74" t="str">
        <f t="shared" si="2"/>
        <v/>
      </c>
      <c r="CB52" s="75"/>
      <c r="CC52" s="74" t="str">
        <f t="shared" si="3"/>
        <v/>
      </c>
      <c r="CD52" s="75"/>
      <c r="CE52" s="74">
        <f t="shared" si="11"/>
        <v>0</v>
      </c>
    </row>
    <row r="53" spans="2:83" ht="21" customHeight="1">
      <c r="B53" s="119">
        <v>34</v>
      </c>
      <c r="C53" s="643" t="s">
        <v>250</v>
      </c>
      <c r="D53" s="644"/>
      <c r="E53" s="645"/>
      <c r="F53" s="645"/>
      <c r="G53" s="646"/>
      <c r="H53" s="652"/>
      <c r="I53" s="647"/>
      <c r="J53" s="648"/>
      <c r="K53" s="649"/>
      <c r="L53" s="649"/>
      <c r="M53" s="649"/>
      <c r="N53" s="649"/>
      <c r="O53" s="649"/>
      <c r="P53" s="649"/>
      <c r="Q53" s="649"/>
      <c r="R53" s="650"/>
      <c r="S53" s="648"/>
      <c r="T53" s="650"/>
      <c r="U53" s="1192"/>
      <c r="V53" s="1193"/>
      <c r="W53" s="1179"/>
      <c r="X53" s="1179"/>
      <c r="Y53" s="1193"/>
      <c r="Z53" s="1193"/>
      <c r="AA53" s="1193"/>
      <c r="AB53" s="1194"/>
      <c r="AC53" s="1195"/>
      <c r="AD53" s="1196"/>
      <c r="AE53" s="1197"/>
      <c r="AF53" s="149" t="str">
        <f t="shared" si="4"/>
        <v/>
      </c>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G53" s="74">
        <f t="shared" si="12"/>
        <v>0</v>
      </c>
      <c r="BH53" s="74">
        <f t="shared" si="12"/>
        <v>0</v>
      </c>
      <c r="BI53" s="455">
        <f t="shared" si="6"/>
        <v>0</v>
      </c>
      <c r="BJ53" s="74" t="str">
        <f t="shared" si="13"/>
        <v/>
      </c>
      <c r="BK53" s="74" t="str">
        <f t="shared" si="13"/>
        <v/>
      </c>
      <c r="BL53" s="74" t="str">
        <f t="shared" si="13"/>
        <v/>
      </c>
      <c r="BM53" s="74" t="str">
        <f t="shared" si="13"/>
        <v/>
      </c>
      <c r="BN53" s="74" t="str">
        <f t="shared" si="13"/>
        <v/>
      </c>
      <c r="BO53" s="74" t="str">
        <f t="shared" si="13"/>
        <v/>
      </c>
      <c r="BP53" s="74" t="str">
        <f t="shared" si="13"/>
        <v/>
      </c>
      <c r="BQ53" s="74" t="str">
        <f t="shared" si="13"/>
        <v/>
      </c>
      <c r="BR53" s="74" t="str">
        <f t="shared" si="13"/>
        <v/>
      </c>
      <c r="BS53" s="74">
        <f t="shared" si="7"/>
        <v>0</v>
      </c>
      <c r="BT53" s="74" t="str">
        <f t="shared" si="1"/>
        <v/>
      </c>
      <c r="BU53" s="74" t="str">
        <f t="shared" si="1"/>
        <v/>
      </c>
      <c r="BV53" s="74">
        <f t="shared" si="8"/>
        <v>0</v>
      </c>
      <c r="BW53" s="74" t="str">
        <f t="shared" si="9"/>
        <v/>
      </c>
      <c r="BX53" s="75"/>
      <c r="BY53" s="74" t="str">
        <f t="shared" si="10"/>
        <v/>
      </c>
      <c r="BZ53" s="75"/>
      <c r="CA53" s="74" t="str">
        <f t="shared" si="2"/>
        <v/>
      </c>
      <c r="CB53" s="75"/>
      <c r="CC53" s="74" t="str">
        <f t="shared" si="3"/>
        <v/>
      </c>
      <c r="CD53" s="75"/>
      <c r="CE53" s="74">
        <f t="shared" si="11"/>
        <v>0</v>
      </c>
    </row>
    <row r="54" spans="2:83" ht="21" customHeight="1">
      <c r="B54" s="119">
        <v>35</v>
      </c>
      <c r="C54" s="643" t="s">
        <v>250</v>
      </c>
      <c r="D54" s="644"/>
      <c r="E54" s="645"/>
      <c r="F54" s="645"/>
      <c r="G54" s="646"/>
      <c r="H54" s="652"/>
      <c r="I54" s="647"/>
      <c r="J54" s="648"/>
      <c r="K54" s="649"/>
      <c r="L54" s="649"/>
      <c r="M54" s="649"/>
      <c r="N54" s="649"/>
      <c r="O54" s="649"/>
      <c r="P54" s="649"/>
      <c r="Q54" s="649"/>
      <c r="R54" s="650"/>
      <c r="S54" s="648"/>
      <c r="T54" s="650"/>
      <c r="U54" s="1192"/>
      <c r="V54" s="1193"/>
      <c r="W54" s="1179"/>
      <c r="X54" s="1179"/>
      <c r="Y54" s="1193"/>
      <c r="Z54" s="1193"/>
      <c r="AA54" s="1193"/>
      <c r="AB54" s="1194"/>
      <c r="AC54" s="1195"/>
      <c r="AD54" s="1196"/>
      <c r="AE54" s="1197"/>
      <c r="AF54" s="149" t="str">
        <f t="shared" si="4"/>
        <v/>
      </c>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G54" s="74">
        <f t="shared" si="12"/>
        <v>0</v>
      </c>
      <c r="BH54" s="74">
        <f t="shared" si="12"/>
        <v>0</v>
      </c>
      <c r="BI54" s="455">
        <f t="shared" si="6"/>
        <v>0</v>
      </c>
      <c r="BJ54" s="74" t="str">
        <f t="shared" si="13"/>
        <v/>
      </c>
      <c r="BK54" s="74" t="str">
        <f t="shared" si="13"/>
        <v/>
      </c>
      <c r="BL54" s="74" t="str">
        <f t="shared" si="13"/>
        <v/>
      </c>
      <c r="BM54" s="74" t="str">
        <f t="shared" si="13"/>
        <v/>
      </c>
      <c r="BN54" s="74" t="str">
        <f t="shared" si="13"/>
        <v/>
      </c>
      <c r="BO54" s="74" t="str">
        <f t="shared" si="13"/>
        <v/>
      </c>
      <c r="BP54" s="74" t="str">
        <f t="shared" si="13"/>
        <v/>
      </c>
      <c r="BQ54" s="74" t="str">
        <f t="shared" si="13"/>
        <v/>
      </c>
      <c r="BR54" s="74" t="str">
        <f t="shared" si="13"/>
        <v/>
      </c>
      <c r="BS54" s="74">
        <f t="shared" si="7"/>
        <v>0</v>
      </c>
      <c r="BT54" s="74" t="str">
        <f t="shared" si="1"/>
        <v/>
      </c>
      <c r="BU54" s="74" t="str">
        <f t="shared" si="1"/>
        <v/>
      </c>
      <c r="BV54" s="74">
        <f t="shared" si="8"/>
        <v>0</v>
      </c>
      <c r="BW54" s="74" t="str">
        <f t="shared" si="9"/>
        <v/>
      </c>
      <c r="BX54" s="75"/>
      <c r="BY54" s="74" t="str">
        <f t="shared" si="10"/>
        <v/>
      </c>
      <c r="BZ54" s="75"/>
      <c r="CA54" s="74" t="str">
        <f t="shared" si="2"/>
        <v/>
      </c>
      <c r="CB54" s="75"/>
      <c r="CC54" s="74" t="str">
        <f t="shared" si="3"/>
        <v/>
      </c>
      <c r="CD54" s="75"/>
      <c r="CE54" s="74">
        <f t="shared" si="11"/>
        <v>0</v>
      </c>
    </row>
    <row r="55" spans="2:83" ht="21" customHeight="1">
      <c r="B55" s="119">
        <v>36</v>
      </c>
      <c r="C55" s="643" t="s">
        <v>250</v>
      </c>
      <c r="D55" s="644"/>
      <c r="E55" s="645"/>
      <c r="F55" s="645"/>
      <c r="G55" s="646"/>
      <c r="H55" s="652"/>
      <c r="I55" s="647"/>
      <c r="J55" s="648"/>
      <c r="K55" s="649"/>
      <c r="L55" s="649"/>
      <c r="M55" s="649"/>
      <c r="N55" s="649"/>
      <c r="O55" s="649"/>
      <c r="P55" s="649"/>
      <c r="Q55" s="649"/>
      <c r="R55" s="650"/>
      <c r="S55" s="648"/>
      <c r="T55" s="650"/>
      <c r="U55" s="1192"/>
      <c r="V55" s="1193"/>
      <c r="W55" s="1179"/>
      <c r="X55" s="1179"/>
      <c r="Y55" s="1193"/>
      <c r="Z55" s="1193"/>
      <c r="AA55" s="1193"/>
      <c r="AB55" s="1194"/>
      <c r="AC55" s="1195"/>
      <c r="AD55" s="1196"/>
      <c r="AE55" s="1197"/>
      <c r="AF55" s="149" t="str">
        <f t="shared" si="4"/>
        <v/>
      </c>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G55" s="74">
        <f t="shared" si="12"/>
        <v>0</v>
      </c>
      <c r="BH55" s="74">
        <f t="shared" si="12"/>
        <v>0</v>
      </c>
      <c r="BI55" s="455">
        <f t="shared" si="6"/>
        <v>0</v>
      </c>
      <c r="BJ55" s="74" t="str">
        <f t="shared" si="13"/>
        <v/>
      </c>
      <c r="BK55" s="74" t="str">
        <f t="shared" si="13"/>
        <v/>
      </c>
      <c r="BL55" s="74" t="str">
        <f t="shared" si="13"/>
        <v/>
      </c>
      <c r="BM55" s="74" t="str">
        <f t="shared" si="13"/>
        <v/>
      </c>
      <c r="BN55" s="74" t="str">
        <f t="shared" si="13"/>
        <v/>
      </c>
      <c r="BO55" s="74" t="str">
        <f t="shared" si="13"/>
        <v/>
      </c>
      <c r="BP55" s="74" t="str">
        <f t="shared" si="13"/>
        <v/>
      </c>
      <c r="BQ55" s="74" t="str">
        <f t="shared" si="13"/>
        <v/>
      </c>
      <c r="BR55" s="74" t="str">
        <f t="shared" si="13"/>
        <v/>
      </c>
      <c r="BS55" s="74">
        <f t="shared" si="7"/>
        <v>0</v>
      </c>
      <c r="BT55" s="74" t="str">
        <f t="shared" si="1"/>
        <v/>
      </c>
      <c r="BU55" s="74" t="str">
        <f t="shared" si="1"/>
        <v/>
      </c>
      <c r="BV55" s="74">
        <f t="shared" si="8"/>
        <v>0</v>
      </c>
      <c r="BW55" s="74" t="str">
        <f t="shared" si="9"/>
        <v/>
      </c>
      <c r="BX55" s="75"/>
      <c r="BY55" s="74" t="str">
        <f t="shared" si="10"/>
        <v/>
      </c>
      <c r="BZ55" s="75"/>
      <c r="CA55" s="74" t="str">
        <f t="shared" si="2"/>
        <v/>
      </c>
      <c r="CB55" s="75"/>
      <c r="CC55" s="74" t="str">
        <f t="shared" si="3"/>
        <v/>
      </c>
      <c r="CD55" s="75"/>
      <c r="CE55" s="74">
        <f t="shared" si="11"/>
        <v>0</v>
      </c>
    </row>
    <row r="56" spans="2:83" ht="21" customHeight="1">
      <c r="B56" s="119">
        <v>37</v>
      </c>
      <c r="C56" s="643" t="s">
        <v>250</v>
      </c>
      <c r="D56" s="644"/>
      <c r="E56" s="645"/>
      <c r="F56" s="645"/>
      <c r="G56" s="646"/>
      <c r="H56" s="652"/>
      <c r="I56" s="647"/>
      <c r="J56" s="648"/>
      <c r="K56" s="649"/>
      <c r="L56" s="649"/>
      <c r="M56" s="649"/>
      <c r="N56" s="649"/>
      <c r="O56" s="649"/>
      <c r="P56" s="649"/>
      <c r="Q56" s="649"/>
      <c r="R56" s="650"/>
      <c r="S56" s="648"/>
      <c r="T56" s="650"/>
      <c r="U56" s="1192"/>
      <c r="V56" s="1193"/>
      <c r="W56" s="1179"/>
      <c r="X56" s="1179"/>
      <c r="Y56" s="1193"/>
      <c r="Z56" s="1193"/>
      <c r="AA56" s="1193"/>
      <c r="AB56" s="1194"/>
      <c r="AC56" s="1195"/>
      <c r="AD56" s="1196"/>
      <c r="AE56" s="1197"/>
      <c r="AF56" s="149" t="str">
        <f t="shared" si="4"/>
        <v/>
      </c>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G56" s="74">
        <f t="shared" si="12"/>
        <v>0</v>
      </c>
      <c r="BH56" s="74">
        <f t="shared" si="12"/>
        <v>0</v>
      </c>
      <c r="BI56" s="455">
        <f t="shared" si="6"/>
        <v>0</v>
      </c>
      <c r="BJ56" s="74" t="str">
        <f t="shared" si="13"/>
        <v/>
      </c>
      <c r="BK56" s="74" t="str">
        <f t="shared" si="13"/>
        <v/>
      </c>
      <c r="BL56" s="74" t="str">
        <f t="shared" si="13"/>
        <v/>
      </c>
      <c r="BM56" s="74" t="str">
        <f t="shared" si="13"/>
        <v/>
      </c>
      <c r="BN56" s="74" t="str">
        <f t="shared" si="13"/>
        <v/>
      </c>
      <c r="BO56" s="74" t="str">
        <f t="shared" si="13"/>
        <v/>
      </c>
      <c r="BP56" s="74" t="str">
        <f t="shared" si="13"/>
        <v/>
      </c>
      <c r="BQ56" s="74" t="str">
        <f t="shared" si="13"/>
        <v/>
      </c>
      <c r="BR56" s="74" t="str">
        <f t="shared" si="13"/>
        <v/>
      </c>
      <c r="BS56" s="74">
        <f t="shared" si="7"/>
        <v>0</v>
      </c>
      <c r="BT56" s="74" t="str">
        <f t="shared" si="1"/>
        <v/>
      </c>
      <c r="BU56" s="74" t="str">
        <f t="shared" si="1"/>
        <v/>
      </c>
      <c r="BV56" s="74">
        <f t="shared" si="8"/>
        <v>0</v>
      </c>
      <c r="BW56" s="74" t="str">
        <f t="shared" si="9"/>
        <v/>
      </c>
      <c r="BX56" s="75"/>
      <c r="BY56" s="74" t="str">
        <f t="shared" si="10"/>
        <v/>
      </c>
      <c r="BZ56" s="75"/>
      <c r="CA56" s="74" t="str">
        <f t="shared" si="2"/>
        <v/>
      </c>
      <c r="CB56" s="75"/>
      <c r="CC56" s="74" t="str">
        <f t="shared" si="3"/>
        <v/>
      </c>
      <c r="CD56" s="75"/>
      <c r="CE56" s="74">
        <f t="shared" si="11"/>
        <v>0</v>
      </c>
    </row>
    <row r="57" spans="2:83" ht="21" customHeight="1">
      <c r="B57" s="119">
        <v>38</v>
      </c>
      <c r="C57" s="643" t="s">
        <v>250</v>
      </c>
      <c r="D57" s="644"/>
      <c r="E57" s="645"/>
      <c r="F57" s="645"/>
      <c r="G57" s="646"/>
      <c r="H57" s="652"/>
      <c r="I57" s="647"/>
      <c r="J57" s="648"/>
      <c r="K57" s="649"/>
      <c r="L57" s="649"/>
      <c r="M57" s="649"/>
      <c r="N57" s="649"/>
      <c r="O57" s="649"/>
      <c r="P57" s="649"/>
      <c r="Q57" s="649"/>
      <c r="R57" s="650"/>
      <c r="S57" s="648"/>
      <c r="T57" s="650"/>
      <c r="U57" s="1192"/>
      <c r="V57" s="1193"/>
      <c r="W57" s="1179"/>
      <c r="X57" s="1179"/>
      <c r="Y57" s="1193"/>
      <c r="Z57" s="1193"/>
      <c r="AA57" s="1193"/>
      <c r="AB57" s="1194"/>
      <c r="AC57" s="1195"/>
      <c r="AD57" s="1196"/>
      <c r="AE57" s="1197"/>
      <c r="AF57" s="149" t="str">
        <f t="shared" si="4"/>
        <v/>
      </c>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G57" s="74">
        <f t="shared" si="12"/>
        <v>0</v>
      </c>
      <c r="BH57" s="74">
        <f t="shared" si="12"/>
        <v>0</v>
      </c>
      <c r="BI57" s="455">
        <f t="shared" si="6"/>
        <v>0</v>
      </c>
      <c r="BJ57" s="74" t="str">
        <f t="shared" si="13"/>
        <v/>
      </c>
      <c r="BK57" s="74" t="str">
        <f t="shared" si="13"/>
        <v/>
      </c>
      <c r="BL57" s="74" t="str">
        <f t="shared" si="13"/>
        <v/>
      </c>
      <c r="BM57" s="74" t="str">
        <f t="shared" si="13"/>
        <v/>
      </c>
      <c r="BN57" s="74" t="str">
        <f t="shared" si="13"/>
        <v/>
      </c>
      <c r="BO57" s="74" t="str">
        <f t="shared" si="13"/>
        <v/>
      </c>
      <c r="BP57" s="74" t="str">
        <f t="shared" si="13"/>
        <v/>
      </c>
      <c r="BQ57" s="74" t="str">
        <f t="shared" si="13"/>
        <v/>
      </c>
      <c r="BR57" s="74" t="str">
        <f t="shared" si="13"/>
        <v/>
      </c>
      <c r="BS57" s="74">
        <f t="shared" si="7"/>
        <v>0</v>
      </c>
      <c r="BT57" s="74" t="str">
        <f t="shared" si="1"/>
        <v/>
      </c>
      <c r="BU57" s="74" t="str">
        <f t="shared" si="1"/>
        <v/>
      </c>
      <c r="BV57" s="74">
        <f t="shared" si="8"/>
        <v>0</v>
      </c>
      <c r="BW57" s="74" t="str">
        <f t="shared" si="9"/>
        <v/>
      </c>
      <c r="BX57" s="75"/>
      <c r="BY57" s="74" t="str">
        <f t="shared" si="10"/>
        <v/>
      </c>
      <c r="BZ57" s="75"/>
      <c r="CA57" s="74" t="str">
        <f t="shared" si="2"/>
        <v/>
      </c>
      <c r="CB57" s="75"/>
      <c r="CC57" s="74" t="str">
        <f t="shared" si="3"/>
        <v/>
      </c>
      <c r="CD57" s="75"/>
      <c r="CE57" s="74">
        <f t="shared" si="11"/>
        <v>0</v>
      </c>
    </row>
    <row r="58" spans="2:83" ht="21" customHeight="1">
      <c r="B58" s="119">
        <v>39</v>
      </c>
      <c r="C58" s="643" t="s">
        <v>250</v>
      </c>
      <c r="D58" s="644"/>
      <c r="E58" s="645"/>
      <c r="F58" s="645"/>
      <c r="G58" s="646"/>
      <c r="H58" s="652"/>
      <c r="I58" s="647"/>
      <c r="J58" s="648"/>
      <c r="K58" s="649"/>
      <c r="L58" s="649"/>
      <c r="M58" s="649"/>
      <c r="N58" s="649"/>
      <c r="O58" s="649"/>
      <c r="P58" s="649"/>
      <c r="Q58" s="649"/>
      <c r="R58" s="650"/>
      <c r="S58" s="648"/>
      <c r="T58" s="650"/>
      <c r="U58" s="1192"/>
      <c r="V58" s="1193"/>
      <c r="W58" s="1179"/>
      <c r="X58" s="1179"/>
      <c r="Y58" s="1193"/>
      <c r="Z58" s="1193"/>
      <c r="AA58" s="1193"/>
      <c r="AB58" s="1194"/>
      <c r="AC58" s="1195"/>
      <c r="AD58" s="1196"/>
      <c r="AE58" s="1197"/>
      <c r="AF58" s="149" t="str">
        <f t="shared" si="4"/>
        <v/>
      </c>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G58" s="74">
        <f t="shared" si="12"/>
        <v>0</v>
      </c>
      <c r="BH58" s="74">
        <f t="shared" si="12"/>
        <v>0</v>
      </c>
      <c r="BI58" s="455">
        <f t="shared" si="6"/>
        <v>0</v>
      </c>
      <c r="BJ58" s="74" t="str">
        <f t="shared" si="13"/>
        <v/>
      </c>
      <c r="BK58" s="74" t="str">
        <f t="shared" si="13"/>
        <v/>
      </c>
      <c r="BL58" s="74" t="str">
        <f t="shared" si="13"/>
        <v/>
      </c>
      <c r="BM58" s="74" t="str">
        <f t="shared" si="13"/>
        <v/>
      </c>
      <c r="BN58" s="74" t="str">
        <f t="shared" si="13"/>
        <v/>
      </c>
      <c r="BO58" s="74" t="str">
        <f t="shared" si="13"/>
        <v/>
      </c>
      <c r="BP58" s="74" t="str">
        <f t="shared" si="13"/>
        <v/>
      </c>
      <c r="BQ58" s="74" t="str">
        <f t="shared" si="13"/>
        <v/>
      </c>
      <c r="BR58" s="74" t="str">
        <f t="shared" si="13"/>
        <v/>
      </c>
      <c r="BS58" s="74">
        <f t="shared" si="7"/>
        <v>0</v>
      </c>
      <c r="BT58" s="74" t="str">
        <f t="shared" si="1"/>
        <v/>
      </c>
      <c r="BU58" s="74" t="str">
        <f t="shared" si="1"/>
        <v/>
      </c>
      <c r="BV58" s="74">
        <f t="shared" si="8"/>
        <v>0</v>
      </c>
      <c r="BW58" s="74" t="str">
        <f t="shared" si="9"/>
        <v/>
      </c>
      <c r="BX58" s="75"/>
      <c r="BY58" s="74" t="str">
        <f t="shared" si="10"/>
        <v/>
      </c>
      <c r="BZ58" s="75"/>
      <c r="CA58" s="74" t="str">
        <f t="shared" si="2"/>
        <v/>
      </c>
      <c r="CB58" s="75"/>
      <c r="CC58" s="74" t="str">
        <f t="shared" si="3"/>
        <v/>
      </c>
      <c r="CD58" s="75"/>
      <c r="CE58" s="74">
        <f t="shared" si="11"/>
        <v>0</v>
      </c>
    </row>
    <row r="59" spans="2:83" ht="21" customHeight="1">
      <c r="B59" s="119">
        <v>40</v>
      </c>
      <c r="C59" s="643" t="s">
        <v>250</v>
      </c>
      <c r="D59" s="644"/>
      <c r="E59" s="645"/>
      <c r="F59" s="645"/>
      <c r="G59" s="646"/>
      <c r="H59" s="652"/>
      <c r="I59" s="647"/>
      <c r="J59" s="648"/>
      <c r="K59" s="649"/>
      <c r="L59" s="649"/>
      <c r="M59" s="649"/>
      <c r="N59" s="649"/>
      <c r="O59" s="649"/>
      <c r="P59" s="649"/>
      <c r="Q59" s="649"/>
      <c r="R59" s="650"/>
      <c r="S59" s="648"/>
      <c r="T59" s="650"/>
      <c r="U59" s="1192"/>
      <c r="V59" s="1193"/>
      <c r="W59" s="1179"/>
      <c r="X59" s="1179"/>
      <c r="Y59" s="1193"/>
      <c r="Z59" s="1193"/>
      <c r="AA59" s="1193"/>
      <c r="AB59" s="1194"/>
      <c r="AC59" s="1195"/>
      <c r="AD59" s="1196"/>
      <c r="AE59" s="1197"/>
      <c r="AF59" s="149" t="str">
        <f t="shared" si="4"/>
        <v/>
      </c>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G59" s="74">
        <f t="shared" si="12"/>
        <v>0</v>
      </c>
      <c r="BH59" s="74">
        <f t="shared" si="12"/>
        <v>0</v>
      </c>
      <c r="BI59" s="455">
        <f t="shared" si="6"/>
        <v>0</v>
      </c>
      <c r="BJ59" s="74" t="str">
        <f t="shared" si="13"/>
        <v/>
      </c>
      <c r="BK59" s="74" t="str">
        <f t="shared" si="13"/>
        <v/>
      </c>
      <c r="BL59" s="74" t="str">
        <f t="shared" si="13"/>
        <v/>
      </c>
      <c r="BM59" s="74" t="str">
        <f t="shared" si="13"/>
        <v/>
      </c>
      <c r="BN59" s="74" t="str">
        <f t="shared" si="13"/>
        <v/>
      </c>
      <c r="BO59" s="74" t="str">
        <f t="shared" si="13"/>
        <v/>
      </c>
      <c r="BP59" s="74" t="str">
        <f t="shared" si="13"/>
        <v/>
      </c>
      <c r="BQ59" s="74" t="str">
        <f t="shared" si="13"/>
        <v/>
      </c>
      <c r="BR59" s="74" t="str">
        <f t="shared" si="13"/>
        <v/>
      </c>
      <c r="BS59" s="74">
        <f t="shared" si="7"/>
        <v>0</v>
      </c>
      <c r="BT59" s="74" t="str">
        <f t="shared" si="1"/>
        <v/>
      </c>
      <c r="BU59" s="74" t="str">
        <f t="shared" si="1"/>
        <v/>
      </c>
      <c r="BV59" s="74">
        <f t="shared" si="8"/>
        <v>0</v>
      </c>
      <c r="BW59" s="74" t="str">
        <f t="shared" si="9"/>
        <v/>
      </c>
      <c r="BX59" s="75"/>
      <c r="BY59" s="74" t="str">
        <f t="shared" si="10"/>
        <v/>
      </c>
      <c r="BZ59" s="75"/>
      <c r="CA59" s="74" t="str">
        <f t="shared" si="2"/>
        <v/>
      </c>
      <c r="CB59" s="75"/>
      <c r="CC59" s="74" t="str">
        <f t="shared" si="3"/>
        <v/>
      </c>
      <c r="CD59" s="75"/>
      <c r="CE59" s="74">
        <f t="shared" si="11"/>
        <v>0</v>
      </c>
    </row>
    <row r="60" spans="2:83" ht="21" customHeight="1">
      <c r="B60" s="119">
        <v>41</v>
      </c>
      <c r="C60" s="643" t="s">
        <v>250</v>
      </c>
      <c r="D60" s="644"/>
      <c r="E60" s="645"/>
      <c r="F60" s="645"/>
      <c r="G60" s="646"/>
      <c r="H60" s="652"/>
      <c r="I60" s="647"/>
      <c r="J60" s="648"/>
      <c r="K60" s="649"/>
      <c r="L60" s="649"/>
      <c r="M60" s="649"/>
      <c r="N60" s="649"/>
      <c r="O60" s="649"/>
      <c r="P60" s="649"/>
      <c r="Q60" s="649"/>
      <c r="R60" s="650"/>
      <c r="S60" s="648"/>
      <c r="T60" s="650"/>
      <c r="U60" s="1192"/>
      <c r="V60" s="1193"/>
      <c r="W60" s="1179"/>
      <c r="X60" s="1179"/>
      <c r="Y60" s="1193"/>
      <c r="Z60" s="1193"/>
      <c r="AA60" s="1193"/>
      <c r="AB60" s="1194"/>
      <c r="AC60" s="1195"/>
      <c r="AD60" s="1196"/>
      <c r="AE60" s="1197"/>
      <c r="AF60" s="149" t="str">
        <f t="shared" si="4"/>
        <v/>
      </c>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G60" s="74">
        <f t="shared" si="12"/>
        <v>0</v>
      </c>
      <c r="BH60" s="74">
        <f t="shared" si="12"/>
        <v>0</v>
      </c>
      <c r="BI60" s="455">
        <f t="shared" si="6"/>
        <v>0</v>
      </c>
      <c r="BJ60" s="74" t="str">
        <f t="shared" si="13"/>
        <v/>
      </c>
      <c r="BK60" s="74" t="str">
        <f t="shared" si="13"/>
        <v/>
      </c>
      <c r="BL60" s="74" t="str">
        <f t="shared" si="13"/>
        <v/>
      </c>
      <c r="BM60" s="74" t="str">
        <f t="shared" si="13"/>
        <v/>
      </c>
      <c r="BN60" s="74" t="str">
        <f t="shared" si="13"/>
        <v/>
      </c>
      <c r="BO60" s="74" t="str">
        <f t="shared" si="13"/>
        <v/>
      </c>
      <c r="BP60" s="74" t="str">
        <f t="shared" si="13"/>
        <v/>
      </c>
      <c r="BQ60" s="74" t="str">
        <f t="shared" si="13"/>
        <v/>
      </c>
      <c r="BR60" s="74" t="str">
        <f t="shared" si="13"/>
        <v/>
      </c>
      <c r="BS60" s="74">
        <f t="shared" si="7"/>
        <v>0</v>
      </c>
      <c r="BT60" s="74" t="str">
        <f t="shared" si="1"/>
        <v/>
      </c>
      <c r="BU60" s="74" t="str">
        <f t="shared" si="1"/>
        <v/>
      </c>
      <c r="BV60" s="74">
        <f t="shared" si="8"/>
        <v>0</v>
      </c>
      <c r="BW60" s="74" t="str">
        <f t="shared" si="9"/>
        <v/>
      </c>
      <c r="BX60" s="75"/>
      <c r="BY60" s="74" t="str">
        <f t="shared" si="10"/>
        <v/>
      </c>
      <c r="BZ60" s="75"/>
      <c r="CA60" s="74" t="str">
        <f t="shared" si="2"/>
        <v/>
      </c>
      <c r="CB60" s="75"/>
      <c r="CC60" s="74" t="str">
        <f t="shared" si="3"/>
        <v/>
      </c>
      <c r="CD60" s="75"/>
      <c r="CE60" s="74">
        <f t="shared" si="11"/>
        <v>0</v>
      </c>
    </row>
    <row r="61" spans="2:83" ht="21" customHeight="1">
      <c r="B61" s="119">
        <v>42</v>
      </c>
      <c r="C61" s="643" t="s">
        <v>250</v>
      </c>
      <c r="D61" s="644"/>
      <c r="E61" s="645"/>
      <c r="F61" s="645"/>
      <c r="G61" s="646"/>
      <c r="H61" s="652"/>
      <c r="I61" s="647"/>
      <c r="J61" s="648"/>
      <c r="K61" s="649"/>
      <c r="L61" s="649"/>
      <c r="M61" s="649"/>
      <c r="N61" s="649"/>
      <c r="O61" s="649"/>
      <c r="P61" s="649"/>
      <c r="Q61" s="649"/>
      <c r="R61" s="650"/>
      <c r="S61" s="648"/>
      <c r="T61" s="650"/>
      <c r="U61" s="1192"/>
      <c r="V61" s="1193"/>
      <c r="W61" s="1179"/>
      <c r="X61" s="1179"/>
      <c r="Y61" s="1193"/>
      <c r="Z61" s="1193"/>
      <c r="AA61" s="1193"/>
      <c r="AB61" s="1194"/>
      <c r="AC61" s="1195"/>
      <c r="AD61" s="1196"/>
      <c r="AE61" s="1197"/>
      <c r="AF61" s="149" t="str">
        <f t="shared" si="4"/>
        <v/>
      </c>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G61" s="74">
        <f t="shared" si="12"/>
        <v>0</v>
      </c>
      <c r="BH61" s="74">
        <f t="shared" si="12"/>
        <v>0</v>
      </c>
      <c r="BI61" s="455">
        <f t="shared" si="6"/>
        <v>0</v>
      </c>
      <c r="BJ61" s="74" t="str">
        <f t="shared" si="13"/>
        <v/>
      </c>
      <c r="BK61" s="74" t="str">
        <f t="shared" si="13"/>
        <v/>
      </c>
      <c r="BL61" s="74" t="str">
        <f t="shared" si="13"/>
        <v/>
      </c>
      <c r="BM61" s="74" t="str">
        <f t="shared" si="13"/>
        <v/>
      </c>
      <c r="BN61" s="74" t="str">
        <f t="shared" si="13"/>
        <v/>
      </c>
      <c r="BO61" s="74" t="str">
        <f t="shared" si="13"/>
        <v/>
      </c>
      <c r="BP61" s="74" t="str">
        <f t="shared" si="13"/>
        <v/>
      </c>
      <c r="BQ61" s="74" t="str">
        <f t="shared" si="13"/>
        <v/>
      </c>
      <c r="BR61" s="74" t="str">
        <f t="shared" si="13"/>
        <v/>
      </c>
      <c r="BS61" s="74">
        <f t="shared" si="7"/>
        <v>0</v>
      </c>
      <c r="BT61" s="74" t="str">
        <f t="shared" si="1"/>
        <v/>
      </c>
      <c r="BU61" s="74" t="str">
        <f t="shared" si="1"/>
        <v/>
      </c>
      <c r="BV61" s="74">
        <f t="shared" si="8"/>
        <v>0</v>
      </c>
      <c r="BW61" s="74" t="str">
        <f t="shared" si="9"/>
        <v/>
      </c>
      <c r="BX61" s="75"/>
      <c r="BY61" s="74" t="str">
        <f t="shared" si="10"/>
        <v/>
      </c>
      <c r="BZ61" s="75"/>
      <c r="CA61" s="74" t="str">
        <f t="shared" si="2"/>
        <v/>
      </c>
      <c r="CB61" s="75"/>
      <c r="CC61" s="74" t="str">
        <f t="shared" si="3"/>
        <v/>
      </c>
      <c r="CD61" s="75"/>
      <c r="CE61" s="74">
        <f t="shared" si="11"/>
        <v>0</v>
      </c>
    </row>
    <row r="62" spans="2:83" ht="21" customHeight="1">
      <c r="B62" s="119">
        <v>43</v>
      </c>
      <c r="C62" s="643" t="s">
        <v>250</v>
      </c>
      <c r="D62" s="644"/>
      <c r="E62" s="645"/>
      <c r="F62" s="645"/>
      <c r="G62" s="646"/>
      <c r="H62" s="652"/>
      <c r="I62" s="647"/>
      <c r="J62" s="648"/>
      <c r="K62" s="649"/>
      <c r="L62" s="649"/>
      <c r="M62" s="649"/>
      <c r="N62" s="649"/>
      <c r="O62" s="649"/>
      <c r="P62" s="649"/>
      <c r="Q62" s="649"/>
      <c r="R62" s="650"/>
      <c r="S62" s="648"/>
      <c r="T62" s="650"/>
      <c r="U62" s="1192"/>
      <c r="V62" s="1193"/>
      <c r="W62" s="1179"/>
      <c r="X62" s="1179"/>
      <c r="Y62" s="1193"/>
      <c r="Z62" s="1193"/>
      <c r="AA62" s="1193"/>
      <c r="AB62" s="1194"/>
      <c r="AC62" s="1195"/>
      <c r="AD62" s="1196"/>
      <c r="AE62" s="1197"/>
      <c r="AF62" s="149" t="str">
        <f t="shared" si="4"/>
        <v/>
      </c>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G62" s="74">
        <f t="shared" si="12"/>
        <v>0</v>
      </c>
      <c r="BH62" s="74">
        <f t="shared" si="12"/>
        <v>0</v>
      </c>
      <c r="BI62" s="455">
        <f t="shared" si="6"/>
        <v>0</v>
      </c>
      <c r="BJ62" s="74" t="str">
        <f t="shared" si="13"/>
        <v/>
      </c>
      <c r="BK62" s="74" t="str">
        <f t="shared" si="13"/>
        <v/>
      </c>
      <c r="BL62" s="74" t="str">
        <f t="shared" si="13"/>
        <v/>
      </c>
      <c r="BM62" s="74" t="str">
        <f t="shared" si="13"/>
        <v/>
      </c>
      <c r="BN62" s="74" t="str">
        <f t="shared" si="13"/>
        <v/>
      </c>
      <c r="BO62" s="74" t="str">
        <f t="shared" si="13"/>
        <v/>
      </c>
      <c r="BP62" s="74" t="str">
        <f t="shared" si="13"/>
        <v/>
      </c>
      <c r="BQ62" s="74" t="str">
        <f t="shared" si="13"/>
        <v/>
      </c>
      <c r="BR62" s="74" t="str">
        <f t="shared" si="13"/>
        <v/>
      </c>
      <c r="BS62" s="74">
        <f t="shared" si="7"/>
        <v>0</v>
      </c>
      <c r="BT62" s="74" t="str">
        <f t="shared" si="1"/>
        <v/>
      </c>
      <c r="BU62" s="74" t="str">
        <f t="shared" si="1"/>
        <v/>
      </c>
      <c r="BV62" s="74">
        <f t="shared" si="8"/>
        <v>0</v>
      </c>
      <c r="BW62" s="74" t="str">
        <f t="shared" si="9"/>
        <v/>
      </c>
      <c r="BX62" s="75"/>
      <c r="BY62" s="74" t="str">
        <f t="shared" si="10"/>
        <v/>
      </c>
      <c r="BZ62" s="75"/>
      <c r="CA62" s="74" t="str">
        <f t="shared" si="2"/>
        <v/>
      </c>
      <c r="CB62" s="75"/>
      <c r="CC62" s="74" t="str">
        <f t="shared" si="3"/>
        <v/>
      </c>
      <c r="CD62" s="75"/>
      <c r="CE62" s="74">
        <f t="shared" si="11"/>
        <v>0</v>
      </c>
    </row>
    <row r="63" spans="2:83" ht="21" customHeight="1">
      <c r="B63" s="119">
        <v>44</v>
      </c>
      <c r="C63" s="643" t="s">
        <v>250</v>
      </c>
      <c r="D63" s="644"/>
      <c r="E63" s="645"/>
      <c r="F63" s="645"/>
      <c r="G63" s="646"/>
      <c r="H63" s="652"/>
      <c r="I63" s="647"/>
      <c r="J63" s="648"/>
      <c r="K63" s="649"/>
      <c r="L63" s="649"/>
      <c r="M63" s="649"/>
      <c r="N63" s="649"/>
      <c r="O63" s="649"/>
      <c r="P63" s="649"/>
      <c r="Q63" s="649"/>
      <c r="R63" s="650"/>
      <c r="S63" s="648"/>
      <c r="T63" s="650"/>
      <c r="U63" s="1192"/>
      <c r="V63" s="1193"/>
      <c r="W63" s="1179"/>
      <c r="X63" s="1179"/>
      <c r="Y63" s="1193"/>
      <c r="Z63" s="1193"/>
      <c r="AA63" s="1193"/>
      <c r="AB63" s="1194"/>
      <c r="AC63" s="1195"/>
      <c r="AD63" s="1196"/>
      <c r="AE63" s="1197"/>
      <c r="AF63" s="149" t="str">
        <f t="shared" si="4"/>
        <v/>
      </c>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G63" s="74">
        <f t="shared" si="12"/>
        <v>0</v>
      </c>
      <c r="BH63" s="74">
        <f t="shared" si="12"/>
        <v>0</v>
      </c>
      <c r="BI63" s="455">
        <f t="shared" si="6"/>
        <v>0</v>
      </c>
      <c r="BJ63" s="74" t="str">
        <f t="shared" si="13"/>
        <v/>
      </c>
      <c r="BK63" s="74" t="str">
        <f t="shared" si="13"/>
        <v/>
      </c>
      <c r="BL63" s="74" t="str">
        <f t="shared" si="13"/>
        <v/>
      </c>
      <c r="BM63" s="74" t="str">
        <f t="shared" si="13"/>
        <v/>
      </c>
      <c r="BN63" s="74" t="str">
        <f t="shared" si="13"/>
        <v/>
      </c>
      <c r="BO63" s="74" t="str">
        <f t="shared" si="13"/>
        <v/>
      </c>
      <c r="BP63" s="74" t="str">
        <f t="shared" si="13"/>
        <v/>
      </c>
      <c r="BQ63" s="74" t="str">
        <f t="shared" si="13"/>
        <v/>
      </c>
      <c r="BR63" s="74" t="str">
        <f t="shared" si="13"/>
        <v/>
      </c>
      <c r="BS63" s="74">
        <f t="shared" si="7"/>
        <v>0</v>
      </c>
      <c r="BT63" s="74" t="str">
        <f t="shared" si="1"/>
        <v/>
      </c>
      <c r="BU63" s="74" t="str">
        <f t="shared" si="1"/>
        <v/>
      </c>
      <c r="BV63" s="74">
        <f t="shared" si="8"/>
        <v>0</v>
      </c>
      <c r="BW63" s="74" t="str">
        <f t="shared" si="9"/>
        <v/>
      </c>
      <c r="BX63" s="75"/>
      <c r="BY63" s="74" t="str">
        <f t="shared" si="10"/>
        <v/>
      </c>
      <c r="BZ63" s="75"/>
      <c r="CA63" s="74" t="str">
        <f t="shared" si="2"/>
        <v/>
      </c>
      <c r="CB63" s="75"/>
      <c r="CC63" s="74" t="str">
        <f t="shared" si="3"/>
        <v/>
      </c>
      <c r="CD63" s="75"/>
      <c r="CE63" s="74">
        <f t="shared" si="11"/>
        <v>0</v>
      </c>
    </row>
    <row r="64" spans="2:83" ht="21" customHeight="1">
      <c r="B64" s="119">
        <v>45</v>
      </c>
      <c r="C64" s="643" t="s">
        <v>250</v>
      </c>
      <c r="D64" s="644"/>
      <c r="E64" s="645"/>
      <c r="F64" s="645"/>
      <c r="G64" s="646"/>
      <c r="H64" s="652"/>
      <c r="I64" s="647"/>
      <c r="J64" s="648"/>
      <c r="K64" s="649"/>
      <c r="L64" s="649"/>
      <c r="M64" s="649"/>
      <c r="N64" s="649"/>
      <c r="O64" s="649"/>
      <c r="P64" s="649"/>
      <c r="Q64" s="649"/>
      <c r="R64" s="650"/>
      <c r="S64" s="648"/>
      <c r="T64" s="650"/>
      <c r="U64" s="1192"/>
      <c r="V64" s="1193"/>
      <c r="W64" s="1179"/>
      <c r="X64" s="1179"/>
      <c r="Y64" s="1193"/>
      <c r="Z64" s="1193"/>
      <c r="AA64" s="1193"/>
      <c r="AB64" s="1194"/>
      <c r="AC64" s="1195"/>
      <c r="AD64" s="1196"/>
      <c r="AE64" s="1197"/>
      <c r="AF64" s="149" t="str">
        <f t="shared" si="4"/>
        <v/>
      </c>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G64" s="74">
        <f t="shared" si="12"/>
        <v>0</v>
      </c>
      <c r="BH64" s="74">
        <f t="shared" si="12"/>
        <v>0</v>
      </c>
      <c r="BI64" s="455">
        <f t="shared" si="6"/>
        <v>0</v>
      </c>
      <c r="BJ64" s="74" t="str">
        <f t="shared" si="13"/>
        <v/>
      </c>
      <c r="BK64" s="74" t="str">
        <f t="shared" si="13"/>
        <v/>
      </c>
      <c r="BL64" s="74" t="str">
        <f t="shared" si="13"/>
        <v/>
      </c>
      <c r="BM64" s="74" t="str">
        <f t="shared" si="13"/>
        <v/>
      </c>
      <c r="BN64" s="74" t="str">
        <f t="shared" si="13"/>
        <v/>
      </c>
      <c r="BO64" s="74" t="str">
        <f t="shared" si="13"/>
        <v/>
      </c>
      <c r="BP64" s="74" t="str">
        <f t="shared" si="13"/>
        <v/>
      </c>
      <c r="BQ64" s="74" t="str">
        <f t="shared" si="13"/>
        <v/>
      </c>
      <c r="BR64" s="74" t="str">
        <f t="shared" si="13"/>
        <v/>
      </c>
      <c r="BS64" s="74">
        <f t="shared" si="7"/>
        <v>0</v>
      </c>
      <c r="BT64" s="74" t="str">
        <f t="shared" si="1"/>
        <v/>
      </c>
      <c r="BU64" s="74" t="str">
        <f t="shared" si="1"/>
        <v/>
      </c>
      <c r="BV64" s="74">
        <f t="shared" si="8"/>
        <v>0</v>
      </c>
      <c r="BW64" s="74" t="str">
        <f t="shared" si="9"/>
        <v/>
      </c>
      <c r="BX64" s="75"/>
      <c r="BY64" s="74" t="str">
        <f t="shared" si="10"/>
        <v/>
      </c>
      <c r="BZ64" s="75"/>
      <c r="CA64" s="74" t="str">
        <f t="shared" si="2"/>
        <v/>
      </c>
      <c r="CB64" s="75"/>
      <c r="CC64" s="74" t="str">
        <f t="shared" si="3"/>
        <v/>
      </c>
      <c r="CD64" s="75"/>
      <c r="CE64" s="74">
        <f t="shared" si="11"/>
        <v>0</v>
      </c>
    </row>
    <row r="65" spans="2:83" ht="21" customHeight="1">
      <c r="B65" s="119">
        <v>46</v>
      </c>
      <c r="C65" s="643" t="s">
        <v>250</v>
      </c>
      <c r="D65" s="644"/>
      <c r="E65" s="645"/>
      <c r="F65" s="645"/>
      <c r="G65" s="646"/>
      <c r="H65" s="652"/>
      <c r="I65" s="647"/>
      <c r="J65" s="648"/>
      <c r="K65" s="649"/>
      <c r="L65" s="649"/>
      <c r="M65" s="649"/>
      <c r="N65" s="649"/>
      <c r="O65" s="649"/>
      <c r="P65" s="649"/>
      <c r="Q65" s="649"/>
      <c r="R65" s="650"/>
      <c r="S65" s="648"/>
      <c r="T65" s="650"/>
      <c r="U65" s="1192"/>
      <c r="V65" s="1193"/>
      <c r="W65" s="1179"/>
      <c r="X65" s="1179"/>
      <c r="Y65" s="1193"/>
      <c r="Z65" s="1193"/>
      <c r="AA65" s="1193"/>
      <c r="AB65" s="1194"/>
      <c r="AC65" s="1195"/>
      <c r="AD65" s="1196"/>
      <c r="AE65" s="1197"/>
      <c r="AF65" s="149" t="str">
        <f t="shared" si="4"/>
        <v/>
      </c>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G65" s="74">
        <f t="shared" si="12"/>
        <v>0</v>
      </c>
      <c r="BH65" s="74">
        <f t="shared" si="12"/>
        <v>0</v>
      </c>
      <c r="BI65" s="455">
        <f t="shared" si="6"/>
        <v>0</v>
      </c>
      <c r="BJ65" s="74" t="str">
        <f t="shared" si="13"/>
        <v/>
      </c>
      <c r="BK65" s="74" t="str">
        <f t="shared" si="13"/>
        <v/>
      </c>
      <c r="BL65" s="74" t="str">
        <f t="shared" si="13"/>
        <v/>
      </c>
      <c r="BM65" s="74" t="str">
        <f t="shared" si="13"/>
        <v/>
      </c>
      <c r="BN65" s="74" t="str">
        <f t="shared" si="13"/>
        <v/>
      </c>
      <c r="BO65" s="74" t="str">
        <f t="shared" si="13"/>
        <v/>
      </c>
      <c r="BP65" s="74" t="str">
        <f t="shared" si="13"/>
        <v/>
      </c>
      <c r="BQ65" s="74" t="str">
        <f t="shared" si="13"/>
        <v/>
      </c>
      <c r="BR65" s="74" t="str">
        <f t="shared" si="13"/>
        <v/>
      </c>
      <c r="BS65" s="74">
        <f t="shared" si="7"/>
        <v>0</v>
      </c>
      <c r="BT65" s="74" t="str">
        <f t="shared" si="1"/>
        <v/>
      </c>
      <c r="BU65" s="74" t="str">
        <f t="shared" si="1"/>
        <v/>
      </c>
      <c r="BV65" s="74">
        <f t="shared" si="8"/>
        <v>0</v>
      </c>
      <c r="BW65" s="74" t="str">
        <f t="shared" si="9"/>
        <v/>
      </c>
      <c r="BX65" s="75"/>
      <c r="BY65" s="74" t="str">
        <f t="shared" si="10"/>
        <v/>
      </c>
      <c r="BZ65" s="75"/>
      <c r="CA65" s="74" t="str">
        <f t="shared" si="2"/>
        <v/>
      </c>
      <c r="CB65" s="75"/>
      <c r="CC65" s="74" t="str">
        <f t="shared" si="3"/>
        <v/>
      </c>
      <c r="CD65" s="75"/>
      <c r="CE65" s="74">
        <f t="shared" si="11"/>
        <v>0</v>
      </c>
    </row>
    <row r="66" spans="2:83" ht="21" customHeight="1">
      <c r="B66" s="119">
        <v>47</v>
      </c>
      <c r="C66" s="643" t="s">
        <v>250</v>
      </c>
      <c r="D66" s="644"/>
      <c r="E66" s="645"/>
      <c r="F66" s="645"/>
      <c r="G66" s="646"/>
      <c r="H66" s="652"/>
      <c r="I66" s="647"/>
      <c r="J66" s="648"/>
      <c r="K66" s="649"/>
      <c r="L66" s="649"/>
      <c r="M66" s="649"/>
      <c r="N66" s="649"/>
      <c r="O66" s="649"/>
      <c r="P66" s="649"/>
      <c r="Q66" s="649"/>
      <c r="R66" s="650"/>
      <c r="S66" s="648"/>
      <c r="T66" s="650"/>
      <c r="U66" s="1192"/>
      <c r="V66" s="1193"/>
      <c r="W66" s="1179"/>
      <c r="X66" s="1179"/>
      <c r="Y66" s="1193"/>
      <c r="Z66" s="1193"/>
      <c r="AA66" s="1193"/>
      <c r="AB66" s="1194"/>
      <c r="AC66" s="1195"/>
      <c r="AD66" s="1196"/>
      <c r="AE66" s="1197"/>
      <c r="AF66" s="149" t="str">
        <f t="shared" si="4"/>
        <v/>
      </c>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G66" s="74">
        <f t="shared" si="12"/>
        <v>0</v>
      </c>
      <c r="BH66" s="74">
        <f t="shared" si="12"/>
        <v>0</v>
      </c>
      <c r="BI66" s="455">
        <f t="shared" si="6"/>
        <v>0</v>
      </c>
      <c r="BJ66" s="74" t="str">
        <f t="shared" si="13"/>
        <v/>
      </c>
      <c r="BK66" s="74" t="str">
        <f t="shared" si="13"/>
        <v/>
      </c>
      <c r="BL66" s="74" t="str">
        <f t="shared" si="13"/>
        <v/>
      </c>
      <c r="BM66" s="74" t="str">
        <f t="shared" si="13"/>
        <v/>
      </c>
      <c r="BN66" s="74" t="str">
        <f t="shared" si="13"/>
        <v/>
      </c>
      <c r="BO66" s="74" t="str">
        <f t="shared" si="13"/>
        <v/>
      </c>
      <c r="BP66" s="74" t="str">
        <f t="shared" si="13"/>
        <v/>
      </c>
      <c r="BQ66" s="74" t="str">
        <f t="shared" si="13"/>
        <v/>
      </c>
      <c r="BR66" s="74" t="str">
        <f t="shared" si="13"/>
        <v/>
      </c>
      <c r="BS66" s="74">
        <f t="shared" si="7"/>
        <v>0</v>
      </c>
      <c r="BT66" s="74" t="str">
        <f t="shared" si="1"/>
        <v/>
      </c>
      <c r="BU66" s="74" t="str">
        <f t="shared" si="1"/>
        <v/>
      </c>
      <c r="BV66" s="74">
        <f t="shared" si="8"/>
        <v>0</v>
      </c>
      <c r="BW66" s="74" t="str">
        <f t="shared" si="9"/>
        <v/>
      </c>
      <c r="BX66" s="75"/>
      <c r="BY66" s="74" t="str">
        <f t="shared" si="10"/>
        <v/>
      </c>
      <c r="BZ66" s="75"/>
      <c r="CA66" s="74" t="str">
        <f t="shared" si="2"/>
        <v/>
      </c>
      <c r="CB66" s="75"/>
      <c r="CC66" s="74" t="str">
        <f t="shared" si="3"/>
        <v/>
      </c>
      <c r="CD66" s="75"/>
      <c r="CE66" s="74">
        <f t="shared" si="11"/>
        <v>0</v>
      </c>
    </row>
    <row r="67" spans="2:83" ht="21" customHeight="1">
      <c r="B67" s="119">
        <v>48</v>
      </c>
      <c r="C67" s="643" t="s">
        <v>250</v>
      </c>
      <c r="D67" s="644"/>
      <c r="E67" s="645"/>
      <c r="F67" s="645"/>
      <c r="G67" s="646"/>
      <c r="H67" s="638"/>
      <c r="I67" s="647"/>
      <c r="J67" s="648"/>
      <c r="K67" s="649"/>
      <c r="L67" s="649"/>
      <c r="M67" s="649"/>
      <c r="N67" s="649"/>
      <c r="O67" s="649"/>
      <c r="P67" s="649"/>
      <c r="Q67" s="649"/>
      <c r="R67" s="650"/>
      <c r="S67" s="648"/>
      <c r="T67" s="650"/>
      <c r="U67" s="1192"/>
      <c r="V67" s="1193"/>
      <c r="W67" s="1179"/>
      <c r="X67" s="1179"/>
      <c r="Y67" s="1193"/>
      <c r="Z67" s="1193"/>
      <c r="AA67" s="1193"/>
      <c r="AB67" s="1194"/>
      <c r="AC67" s="1195"/>
      <c r="AD67" s="1196"/>
      <c r="AE67" s="1197"/>
      <c r="AF67" s="149" t="str">
        <f t="shared" si="4"/>
        <v/>
      </c>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G67" s="74">
        <f t="shared" ref="BG67:BH82" si="14">IF(H67="○",1,0)</f>
        <v>0</v>
      </c>
      <c r="BH67" s="74">
        <f t="shared" si="14"/>
        <v>0</v>
      </c>
      <c r="BI67" s="455">
        <f t="shared" si="6"/>
        <v>0</v>
      </c>
      <c r="BJ67" s="74" t="str">
        <f t="shared" si="13"/>
        <v/>
      </c>
      <c r="BK67" s="74" t="str">
        <f t="shared" si="13"/>
        <v/>
      </c>
      <c r="BL67" s="74" t="str">
        <f t="shared" si="13"/>
        <v/>
      </c>
      <c r="BM67" s="74" t="str">
        <f t="shared" si="13"/>
        <v/>
      </c>
      <c r="BN67" s="74" t="str">
        <f t="shared" si="13"/>
        <v/>
      </c>
      <c r="BO67" s="74" t="str">
        <f t="shared" si="13"/>
        <v/>
      </c>
      <c r="BP67" s="74" t="str">
        <f t="shared" si="13"/>
        <v/>
      </c>
      <c r="BQ67" s="74" t="str">
        <f t="shared" si="13"/>
        <v/>
      </c>
      <c r="BR67" s="74" t="str">
        <f t="shared" si="13"/>
        <v/>
      </c>
      <c r="BS67" s="74">
        <f t="shared" si="7"/>
        <v>0</v>
      </c>
      <c r="BT67" s="74" t="str">
        <f t="shared" ref="BT67:BU82" si="15">IF(S67="○",IF($H67="○","Ａ",IF($I67="○","B","")),"")</f>
        <v/>
      </c>
      <c r="BU67" s="74" t="str">
        <f t="shared" si="15"/>
        <v/>
      </c>
      <c r="BV67" s="74">
        <f t="shared" si="8"/>
        <v>0</v>
      </c>
      <c r="BW67" s="74" t="str">
        <f t="shared" si="9"/>
        <v/>
      </c>
      <c r="BX67" s="75"/>
      <c r="BY67" s="74" t="str">
        <f t="shared" si="10"/>
        <v/>
      </c>
      <c r="BZ67" s="75"/>
      <c r="CA67" s="74" t="str">
        <f t="shared" si="2"/>
        <v/>
      </c>
      <c r="CB67" s="75"/>
      <c r="CC67" s="74" t="str">
        <f t="shared" si="3"/>
        <v/>
      </c>
      <c r="CD67" s="75"/>
      <c r="CE67" s="74">
        <f t="shared" si="11"/>
        <v>0</v>
      </c>
    </row>
    <row r="68" spans="2:83" ht="21" customHeight="1">
      <c r="B68" s="119">
        <v>49</v>
      </c>
      <c r="C68" s="643" t="s">
        <v>250</v>
      </c>
      <c r="D68" s="644"/>
      <c r="E68" s="645"/>
      <c r="F68" s="645"/>
      <c r="G68" s="646"/>
      <c r="H68" s="638"/>
      <c r="I68" s="647"/>
      <c r="J68" s="648"/>
      <c r="K68" s="649"/>
      <c r="L68" s="649"/>
      <c r="M68" s="649"/>
      <c r="N68" s="649"/>
      <c r="O68" s="649"/>
      <c r="P68" s="649"/>
      <c r="Q68" s="649"/>
      <c r="R68" s="650"/>
      <c r="S68" s="648"/>
      <c r="T68" s="650"/>
      <c r="U68" s="1192"/>
      <c r="V68" s="1193"/>
      <c r="W68" s="1179"/>
      <c r="X68" s="1179"/>
      <c r="Y68" s="1193"/>
      <c r="Z68" s="1193"/>
      <c r="AA68" s="1193"/>
      <c r="AB68" s="1194"/>
      <c r="AC68" s="1195"/>
      <c r="AD68" s="1196"/>
      <c r="AE68" s="1197"/>
      <c r="AF68" s="149" t="str">
        <f t="shared" si="4"/>
        <v/>
      </c>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G68" s="74">
        <f t="shared" si="14"/>
        <v>0</v>
      </c>
      <c r="BH68" s="74">
        <f t="shared" si="14"/>
        <v>0</v>
      </c>
      <c r="BI68" s="455">
        <f t="shared" si="6"/>
        <v>0</v>
      </c>
      <c r="BJ68" s="74" t="str">
        <f t="shared" si="13"/>
        <v/>
      </c>
      <c r="BK68" s="74" t="str">
        <f t="shared" si="13"/>
        <v/>
      </c>
      <c r="BL68" s="74" t="str">
        <f t="shared" si="13"/>
        <v/>
      </c>
      <c r="BM68" s="74" t="str">
        <f t="shared" si="13"/>
        <v/>
      </c>
      <c r="BN68" s="74" t="str">
        <f t="shared" si="13"/>
        <v/>
      </c>
      <c r="BO68" s="74" t="str">
        <f t="shared" si="13"/>
        <v/>
      </c>
      <c r="BP68" s="74" t="str">
        <f t="shared" si="13"/>
        <v/>
      </c>
      <c r="BQ68" s="74" t="str">
        <f t="shared" si="13"/>
        <v/>
      </c>
      <c r="BR68" s="74" t="str">
        <f t="shared" si="13"/>
        <v/>
      </c>
      <c r="BS68" s="74">
        <f t="shared" si="7"/>
        <v>0</v>
      </c>
      <c r="BT68" s="74" t="str">
        <f t="shared" si="15"/>
        <v/>
      </c>
      <c r="BU68" s="74" t="str">
        <f t="shared" si="15"/>
        <v/>
      </c>
      <c r="BV68" s="74">
        <f t="shared" si="8"/>
        <v>0</v>
      </c>
      <c r="BW68" s="74" t="str">
        <f t="shared" si="9"/>
        <v/>
      </c>
      <c r="BX68" s="75"/>
      <c r="BY68" s="74" t="str">
        <f t="shared" si="10"/>
        <v/>
      </c>
      <c r="BZ68" s="75"/>
      <c r="CA68" s="74" t="str">
        <f t="shared" si="2"/>
        <v/>
      </c>
      <c r="CB68" s="75"/>
      <c r="CC68" s="74" t="str">
        <f t="shared" si="3"/>
        <v/>
      </c>
      <c r="CD68" s="75"/>
      <c r="CE68" s="74">
        <f t="shared" si="11"/>
        <v>0</v>
      </c>
    </row>
    <row r="69" spans="2:83" ht="21" customHeight="1">
      <c r="B69" s="119">
        <v>50</v>
      </c>
      <c r="C69" s="643"/>
      <c r="D69" s="644"/>
      <c r="E69" s="645"/>
      <c r="F69" s="645"/>
      <c r="G69" s="646"/>
      <c r="H69" s="638"/>
      <c r="I69" s="647"/>
      <c r="J69" s="648"/>
      <c r="K69" s="649"/>
      <c r="L69" s="649"/>
      <c r="M69" s="649"/>
      <c r="N69" s="649"/>
      <c r="O69" s="649"/>
      <c r="P69" s="649"/>
      <c r="Q69" s="649"/>
      <c r="R69" s="650"/>
      <c r="S69" s="648"/>
      <c r="T69" s="650"/>
      <c r="U69" s="1192"/>
      <c r="V69" s="1193"/>
      <c r="W69" s="1179"/>
      <c r="X69" s="1179"/>
      <c r="Y69" s="1193"/>
      <c r="Z69" s="1193"/>
      <c r="AA69" s="1193"/>
      <c r="AB69" s="1194"/>
      <c r="AC69" s="1195"/>
      <c r="AD69" s="1196"/>
      <c r="AE69" s="1197"/>
      <c r="AF69" s="149" t="str">
        <f t="shared" si="4"/>
        <v/>
      </c>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G69" s="74">
        <f t="shared" si="14"/>
        <v>0</v>
      </c>
      <c r="BH69" s="74">
        <f t="shared" si="14"/>
        <v>0</v>
      </c>
      <c r="BI69" s="455">
        <f t="shared" si="6"/>
        <v>0</v>
      </c>
      <c r="BJ69" s="74" t="str">
        <f t="shared" si="13"/>
        <v/>
      </c>
      <c r="BK69" s="74" t="str">
        <f t="shared" si="13"/>
        <v/>
      </c>
      <c r="BL69" s="74" t="str">
        <f t="shared" si="13"/>
        <v/>
      </c>
      <c r="BM69" s="74" t="str">
        <f t="shared" si="13"/>
        <v/>
      </c>
      <c r="BN69" s="74" t="str">
        <f t="shared" si="13"/>
        <v/>
      </c>
      <c r="BO69" s="74" t="str">
        <f t="shared" si="13"/>
        <v/>
      </c>
      <c r="BP69" s="74" t="str">
        <f t="shared" si="13"/>
        <v/>
      </c>
      <c r="BQ69" s="74" t="str">
        <f t="shared" si="13"/>
        <v/>
      </c>
      <c r="BR69" s="74" t="str">
        <f t="shared" si="13"/>
        <v/>
      </c>
      <c r="BS69" s="74">
        <f t="shared" si="7"/>
        <v>0</v>
      </c>
      <c r="BT69" s="74" t="str">
        <f t="shared" si="15"/>
        <v/>
      </c>
      <c r="BU69" s="74" t="str">
        <f t="shared" si="15"/>
        <v/>
      </c>
      <c r="BV69" s="74">
        <f t="shared" si="8"/>
        <v>0</v>
      </c>
      <c r="BW69" s="74" t="str">
        <f t="shared" si="9"/>
        <v/>
      </c>
      <c r="BX69" s="75"/>
      <c r="BY69" s="74" t="str">
        <f t="shared" si="10"/>
        <v/>
      </c>
      <c r="BZ69" s="75"/>
      <c r="CA69" s="74" t="str">
        <f t="shared" si="2"/>
        <v/>
      </c>
      <c r="CB69" s="75"/>
      <c r="CC69" s="74" t="str">
        <f t="shared" si="3"/>
        <v/>
      </c>
      <c r="CD69" s="75"/>
      <c r="CE69" s="74">
        <f t="shared" si="11"/>
        <v>0</v>
      </c>
    </row>
    <row r="70" spans="2:83" ht="21" customHeight="1">
      <c r="B70" s="119">
        <v>51</v>
      </c>
      <c r="C70" s="643"/>
      <c r="D70" s="644"/>
      <c r="E70" s="645"/>
      <c r="F70" s="645"/>
      <c r="G70" s="646"/>
      <c r="H70" s="638"/>
      <c r="I70" s="647"/>
      <c r="J70" s="648"/>
      <c r="K70" s="649"/>
      <c r="L70" s="649"/>
      <c r="M70" s="649"/>
      <c r="N70" s="649"/>
      <c r="O70" s="649"/>
      <c r="P70" s="649"/>
      <c r="Q70" s="649"/>
      <c r="R70" s="650"/>
      <c r="S70" s="648"/>
      <c r="T70" s="650"/>
      <c r="U70" s="1192"/>
      <c r="V70" s="1193"/>
      <c r="W70" s="1179"/>
      <c r="X70" s="1179"/>
      <c r="Y70" s="1193"/>
      <c r="Z70" s="1193"/>
      <c r="AA70" s="1193"/>
      <c r="AB70" s="1194"/>
      <c r="AC70" s="1195"/>
      <c r="AD70" s="1196"/>
      <c r="AE70" s="1197"/>
      <c r="AF70" s="149" t="str">
        <f t="shared" si="4"/>
        <v/>
      </c>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G70" s="74">
        <f t="shared" si="14"/>
        <v>0</v>
      </c>
      <c r="BH70" s="74">
        <f t="shared" si="14"/>
        <v>0</v>
      </c>
      <c r="BI70" s="455">
        <f t="shared" si="6"/>
        <v>0</v>
      </c>
      <c r="BJ70" s="74" t="str">
        <f t="shared" si="13"/>
        <v/>
      </c>
      <c r="BK70" s="74" t="str">
        <f t="shared" si="13"/>
        <v/>
      </c>
      <c r="BL70" s="74" t="str">
        <f t="shared" si="13"/>
        <v/>
      </c>
      <c r="BM70" s="74" t="str">
        <f t="shared" si="13"/>
        <v/>
      </c>
      <c r="BN70" s="74" t="str">
        <f t="shared" si="13"/>
        <v/>
      </c>
      <c r="BO70" s="74" t="str">
        <f t="shared" si="13"/>
        <v/>
      </c>
      <c r="BP70" s="74" t="str">
        <f t="shared" si="13"/>
        <v/>
      </c>
      <c r="BQ70" s="74" t="str">
        <f t="shared" si="13"/>
        <v/>
      </c>
      <c r="BR70" s="74" t="str">
        <f t="shared" si="13"/>
        <v/>
      </c>
      <c r="BS70" s="74">
        <f t="shared" si="7"/>
        <v>0</v>
      </c>
      <c r="BT70" s="74" t="str">
        <f t="shared" si="15"/>
        <v/>
      </c>
      <c r="BU70" s="74" t="str">
        <f t="shared" si="15"/>
        <v/>
      </c>
      <c r="BV70" s="74">
        <f t="shared" si="8"/>
        <v>0</v>
      </c>
      <c r="BW70" s="74" t="str">
        <f t="shared" si="9"/>
        <v/>
      </c>
      <c r="BX70" s="75"/>
      <c r="BY70" s="74" t="str">
        <f t="shared" si="10"/>
        <v/>
      </c>
      <c r="BZ70" s="75"/>
      <c r="CA70" s="74" t="str">
        <f t="shared" si="2"/>
        <v/>
      </c>
      <c r="CB70" s="75"/>
      <c r="CC70" s="74" t="str">
        <f t="shared" si="3"/>
        <v/>
      </c>
      <c r="CD70" s="75"/>
      <c r="CE70" s="74">
        <f t="shared" si="11"/>
        <v>0</v>
      </c>
    </row>
    <row r="71" spans="2:83" ht="21" customHeight="1">
      <c r="B71" s="119">
        <v>52</v>
      </c>
      <c r="C71" s="643" t="s">
        <v>250</v>
      </c>
      <c r="D71" s="644"/>
      <c r="E71" s="645"/>
      <c r="F71" s="645"/>
      <c r="G71" s="646"/>
      <c r="H71" s="638"/>
      <c r="I71" s="647"/>
      <c r="J71" s="648"/>
      <c r="K71" s="649"/>
      <c r="L71" s="649"/>
      <c r="M71" s="649"/>
      <c r="N71" s="649"/>
      <c r="O71" s="649"/>
      <c r="P71" s="649"/>
      <c r="Q71" s="649"/>
      <c r="R71" s="650"/>
      <c r="S71" s="648"/>
      <c r="T71" s="650"/>
      <c r="U71" s="1192"/>
      <c r="V71" s="1193"/>
      <c r="W71" s="1179"/>
      <c r="X71" s="1179"/>
      <c r="Y71" s="1193"/>
      <c r="Z71" s="1193"/>
      <c r="AA71" s="1193"/>
      <c r="AB71" s="1194"/>
      <c r="AC71" s="1195"/>
      <c r="AD71" s="1196"/>
      <c r="AE71" s="1197"/>
      <c r="AF71" s="149" t="str">
        <f t="shared" si="4"/>
        <v/>
      </c>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G71" s="74">
        <f t="shared" si="14"/>
        <v>0</v>
      </c>
      <c r="BH71" s="74">
        <f t="shared" si="14"/>
        <v>0</v>
      </c>
      <c r="BI71" s="455">
        <f t="shared" si="6"/>
        <v>0</v>
      </c>
      <c r="BJ71" s="74" t="str">
        <f t="shared" si="13"/>
        <v/>
      </c>
      <c r="BK71" s="74" t="str">
        <f t="shared" si="13"/>
        <v/>
      </c>
      <c r="BL71" s="74" t="str">
        <f t="shared" si="13"/>
        <v/>
      </c>
      <c r="BM71" s="74" t="str">
        <f t="shared" si="13"/>
        <v/>
      </c>
      <c r="BN71" s="74" t="str">
        <f t="shared" si="13"/>
        <v/>
      </c>
      <c r="BO71" s="74" t="str">
        <f t="shared" si="13"/>
        <v/>
      </c>
      <c r="BP71" s="74" t="str">
        <f t="shared" si="13"/>
        <v/>
      </c>
      <c r="BQ71" s="74" t="str">
        <f t="shared" si="13"/>
        <v/>
      </c>
      <c r="BR71" s="74" t="str">
        <f t="shared" si="13"/>
        <v/>
      </c>
      <c r="BS71" s="74">
        <f t="shared" si="7"/>
        <v>0</v>
      </c>
      <c r="BT71" s="74" t="str">
        <f t="shared" si="15"/>
        <v/>
      </c>
      <c r="BU71" s="74" t="str">
        <f t="shared" si="15"/>
        <v/>
      </c>
      <c r="BV71" s="74">
        <f t="shared" si="8"/>
        <v>0</v>
      </c>
      <c r="BW71" s="74" t="str">
        <f t="shared" si="9"/>
        <v/>
      </c>
      <c r="BX71" s="75"/>
      <c r="BY71" s="74" t="str">
        <f t="shared" si="10"/>
        <v/>
      </c>
      <c r="BZ71" s="75"/>
      <c r="CA71" s="74" t="str">
        <f t="shared" si="2"/>
        <v/>
      </c>
      <c r="CB71" s="75"/>
      <c r="CC71" s="74" t="str">
        <f t="shared" si="3"/>
        <v/>
      </c>
      <c r="CD71" s="75"/>
      <c r="CE71" s="74">
        <f t="shared" si="11"/>
        <v>0</v>
      </c>
    </row>
    <row r="72" spans="2:83" ht="21" customHeight="1">
      <c r="B72" s="119">
        <v>53</v>
      </c>
      <c r="C72" s="643" t="s">
        <v>250</v>
      </c>
      <c r="D72" s="644"/>
      <c r="E72" s="645"/>
      <c r="F72" s="645"/>
      <c r="G72" s="646"/>
      <c r="H72" s="638"/>
      <c r="I72" s="647"/>
      <c r="J72" s="648"/>
      <c r="K72" s="649"/>
      <c r="L72" s="649"/>
      <c r="M72" s="649"/>
      <c r="N72" s="649"/>
      <c r="O72" s="649"/>
      <c r="P72" s="649"/>
      <c r="Q72" s="649"/>
      <c r="R72" s="650"/>
      <c r="S72" s="648"/>
      <c r="T72" s="650"/>
      <c r="U72" s="1192"/>
      <c r="V72" s="1193"/>
      <c r="W72" s="1179"/>
      <c r="X72" s="1179"/>
      <c r="Y72" s="1193"/>
      <c r="Z72" s="1193"/>
      <c r="AA72" s="1193"/>
      <c r="AB72" s="1194"/>
      <c r="AC72" s="1195"/>
      <c r="AD72" s="1196"/>
      <c r="AE72" s="1197"/>
      <c r="AF72" s="149" t="str">
        <f t="shared" si="4"/>
        <v/>
      </c>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G72" s="74">
        <f t="shared" si="14"/>
        <v>0</v>
      </c>
      <c r="BH72" s="74">
        <f t="shared" si="14"/>
        <v>0</v>
      </c>
      <c r="BI72" s="455">
        <f t="shared" si="6"/>
        <v>0</v>
      </c>
      <c r="BJ72" s="74" t="str">
        <f t="shared" si="13"/>
        <v/>
      </c>
      <c r="BK72" s="74" t="str">
        <f t="shared" si="13"/>
        <v/>
      </c>
      <c r="BL72" s="74" t="str">
        <f t="shared" si="13"/>
        <v/>
      </c>
      <c r="BM72" s="74" t="str">
        <f t="shared" si="13"/>
        <v/>
      </c>
      <c r="BN72" s="74" t="str">
        <f t="shared" si="13"/>
        <v/>
      </c>
      <c r="BO72" s="74" t="str">
        <f t="shared" si="13"/>
        <v/>
      </c>
      <c r="BP72" s="74" t="str">
        <f t="shared" si="13"/>
        <v/>
      </c>
      <c r="BQ72" s="74" t="str">
        <f t="shared" si="13"/>
        <v/>
      </c>
      <c r="BR72" s="74" t="str">
        <f t="shared" si="13"/>
        <v/>
      </c>
      <c r="BS72" s="74">
        <f t="shared" si="7"/>
        <v>0</v>
      </c>
      <c r="BT72" s="74" t="str">
        <f t="shared" si="15"/>
        <v/>
      </c>
      <c r="BU72" s="74" t="str">
        <f t="shared" si="15"/>
        <v/>
      </c>
      <c r="BV72" s="74">
        <f t="shared" si="8"/>
        <v>0</v>
      </c>
      <c r="BW72" s="74" t="str">
        <f t="shared" si="9"/>
        <v/>
      </c>
      <c r="BX72" s="75"/>
      <c r="BY72" s="74" t="str">
        <f t="shared" si="10"/>
        <v/>
      </c>
      <c r="BZ72" s="75"/>
      <c r="CA72" s="74" t="str">
        <f t="shared" si="2"/>
        <v/>
      </c>
      <c r="CB72" s="75"/>
      <c r="CC72" s="74" t="str">
        <f t="shared" si="3"/>
        <v/>
      </c>
      <c r="CD72" s="75"/>
      <c r="CE72" s="74">
        <f t="shared" si="11"/>
        <v>0</v>
      </c>
    </row>
    <row r="73" spans="2:83" ht="21" customHeight="1">
      <c r="B73" s="119">
        <v>54</v>
      </c>
      <c r="C73" s="643" t="s">
        <v>250</v>
      </c>
      <c r="D73" s="644"/>
      <c r="E73" s="645"/>
      <c r="F73" s="645"/>
      <c r="G73" s="646"/>
      <c r="H73" s="638"/>
      <c r="I73" s="647"/>
      <c r="J73" s="648"/>
      <c r="K73" s="649"/>
      <c r="L73" s="649"/>
      <c r="M73" s="649"/>
      <c r="N73" s="649"/>
      <c r="O73" s="649"/>
      <c r="P73" s="649"/>
      <c r="Q73" s="649"/>
      <c r="R73" s="650"/>
      <c r="S73" s="648"/>
      <c r="T73" s="650"/>
      <c r="U73" s="1192"/>
      <c r="V73" s="1193"/>
      <c r="W73" s="1179"/>
      <c r="X73" s="1179"/>
      <c r="Y73" s="1193"/>
      <c r="Z73" s="1193"/>
      <c r="AA73" s="1193"/>
      <c r="AB73" s="1194"/>
      <c r="AC73" s="1195"/>
      <c r="AD73" s="1196"/>
      <c r="AE73" s="1197"/>
      <c r="AF73" s="149" t="str">
        <f t="shared" si="4"/>
        <v/>
      </c>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G73" s="74">
        <f t="shared" si="14"/>
        <v>0</v>
      </c>
      <c r="BH73" s="74">
        <f t="shared" si="14"/>
        <v>0</v>
      </c>
      <c r="BI73" s="455">
        <f t="shared" si="6"/>
        <v>0</v>
      </c>
      <c r="BJ73" s="74" t="str">
        <f t="shared" si="13"/>
        <v/>
      </c>
      <c r="BK73" s="74" t="str">
        <f t="shared" si="13"/>
        <v/>
      </c>
      <c r="BL73" s="74" t="str">
        <f t="shared" si="13"/>
        <v/>
      </c>
      <c r="BM73" s="74" t="str">
        <f t="shared" si="13"/>
        <v/>
      </c>
      <c r="BN73" s="74" t="str">
        <f t="shared" si="13"/>
        <v/>
      </c>
      <c r="BO73" s="74" t="str">
        <f t="shared" si="13"/>
        <v/>
      </c>
      <c r="BP73" s="74" t="str">
        <f t="shared" si="13"/>
        <v/>
      </c>
      <c r="BQ73" s="74" t="str">
        <f t="shared" si="13"/>
        <v/>
      </c>
      <c r="BR73" s="74" t="str">
        <f t="shared" si="13"/>
        <v/>
      </c>
      <c r="BS73" s="74">
        <f t="shared" si="7"/>
        <v>0</v>
      </c>
      <c r="BT73" s="74" t="str">
        <f t="shared" si="15"/>
        <v/>
      </c>
      <c r="BU73" s="74" t="str">
        <f t="shared" si="15"/>
        <v/>
      </c>
      <c r="BV73" s="74">
        <f t="shared" si="8"/>
        <v>0</v>
      </c>
      <c r="BW73" s="74" t="str">
        <f t="shared" si="9"/>
        <v/>
      </c>
      <c r="BX73" s="75"/>
      <c r="BY73" s="74" t="str">
        <f t="shared" si="10"/>
        <v/>
      </c>
      <c r="BZ73" s="75"/>
      <c r="CA73" s="74" t="str">
        <f t="shared" si="2"/>
        <v/>
      </c>
      <c r="CB73" s="75"/>
      <c r="CC73" s="74" t="str">
        <f t="shared" si="3"/>
        <v/>
      </c>
      <c r="CD73" s="75"/>
      <c r="CE73" s="74">
        <f t="shared" si="11"/>
        <v>0</v>
      </c>
    </row>
    <row r="74" spans="2:83" ht="21" customHeight="1">
      <c r="B74" s="119">
        <v>55</v>
      </c>
      <c r="C74" s="643" t="s">
        <v>250</v>
      </c>
      <c r="D74" s="644"/>
      <c r="E74" s="645"/>
      <c r="F74" s="645"/>
      <c r="G74" s="646"/>
      <c r="H74" s="638"/>
      <c r="I74" s="647"/>
      <c r="J74" s="648"/>
      <c r="K74" s="649"/>
      <c r="L74" s="649"/>
      <c r="M74" s="649"/>
      <c r="N74" s="649"/>
      <c r="O74" s="649"/>
      <c r="P74" s="649"/>
      <c r="Q74" s="649"/>
      <c r="R74" s="650"/>
      <c r="S74" s="648"/>
      <c r="T74" s="650"/>
      <c r="U74" s="1192"/>
      <c r="V74" s="1193"/>
      <c r="W74" s="1179"/>
      <c r="X74" s="1179"/>
      <c r="Y74" s="1193"/>
      <c r="Z74" s="1193"/>
      <c r="AA74" s="1193"/>
      <c r="AB74" s="1194"/>
      <c r="AC74" s="1195"/>
      <c r="AD74" s="1196"/>
      <c r="AE74" s="1197"/>
      <c r="AF74" s="149" t="str">
        <f t="shared" si="4"/>
        <v/>
      </c>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G74" s="74">
        <f t="shared" si="14"/>
        <v>0</v>
      </c>
      <c r="BH74" s="74">
        <f t="shared" si="14"/>
        <v>0</v>
      </c>
      <c r="BI74" s="455">
        <f t="shared" si="6"/>
        <v>0</v>
      </c>
      <c r="BJ74" s="74" t="str">
        <f t="shared" si="13"/>
        <v/>
      </c>
      <c r="BK74" s="74" t="str">
        <f t="shared" si="13"/>
        <v/>
      </c>
      <c r="BL74" s="74" t="str">
        <f t="shared" si="13"/>
        <v/>
      </c>
      <c r="BM74" s="74" t="str">
        <f t="shared" si="13"/>
        <v/>
      </c>
      <c r="BN74" s="74" t="str">
        <f t="shared" si="13"/>
        <v/>
      </c>
      <c r="BO74" s="74" t="str">
        <f t="shared" si="13"/>
        <v/>
      </c>
      <c r="BP74" s="74" t="str">
        <f t="shared" si="13"/>
        <v/>
      </c>
      <c r="BQ74" s="74" t="str">
        <f t="shared" si="13"/>
        <v/>
      </c>
      <c r="BR74" s="74" t="str">
        <f t="shared" si="13"/>
        <v/>
      </c>
      <c r="BS74" s="74">
        <f t="shared" si="7"/>
        <v>0</v>
      </c>
      <c r="BT74" s="74" t="str">
        <f t="shared" si="15"/>
        <v/>
      </c>
      <c r="BU74" s="74" t="str">
        <f t="shared" si="15"/>
        <v/>
      </c>
      <c r="BV74" s="74">
        <f t="shared" si="8"/>
        <v>0</v>
      </c>
      <c r="BW74" s="74" t="str">
        <f t="shared" si="9"/>
        <v/>
      </c>
      <c r="BX74" s="75"/>
      <c r="BY74" s="74" t="str">
        <f t="shared" si="10"/>
        <v/>
      </c>
      <c r="BZ74" s="75"/>
      <c r="CA74" s="74" t="str">
        <f t="shared" si="2"/>
        <v/>
      </c>
      <c r="CB74" s="75"/>
      <c r="CC74" s="74" t="str">
        <f t="shared" si="3"/>
        <v/>
      </c>
      <c r="CD74" s="75"/>
      <c r="CE74" s="74">
        <f t="shared" si="11"/>
        <v>0</v>
      </c>
    </row>
    <row r="75" spans="2:83" ht="21" customHeight="1">
      <c r="B75" s="119">
        <v>56</v>
      </c>
      <c r="C75" s="643" t="s">
        <v>250</v>
      </c>
      <c r="D75" s="644"/>
      <c r="E75" s="645"/>
      <c r="F75" s="645"/>
      <c r="G75" s="646"/>
      <c r="H75" s="638"/>
      <c r="I75" s="647"/>
      <c r="J75" s="648"/>
      <c r="K75" s="649"/>
      <c r="L75" s="649"/>
      <c r="M75" s="649"/>
      <c r="N75" s="649"/>
      <c r="O75" s="649"/>
      <c r="P75" s="649"/>
      <c r="Q75" s="649"/>
      <c r="R75" s="650"/>
      <c r="S75" s="648"/>
      <c r="T75" s="650"/>
      <c r="U75" s="1192"/>
      <c r="V75" s="1193"/>
      <c r="W75" s="1179"/>
      <c r="X75" s="1179"/>
      <c r="Y75" s="1193"/>
      <c r="Z75" s="1193"/>
      <c r="AA75" s="1193"/>
      <c r="AB75" s="1194"/>
      <c r="AC75" s="1195"/>
      <c r="AD75" s="1196"/>
      <c r="AE75" s="1197"/>
      <c r="AF75" s="149" t="str">
        <f t="shared" si="4"/>
        <v/>
      </c>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G75" s="74">
        <f t="shared" si="14"/>
        <v>0</v>
      </c>
      <c r="BH75" s="74">
        <f t="shared" si="14"/>
        <v>0</v>
      </c>
      <c r="BI75" s="455">
        <f t="shared" si="6"/>
        <v>0</v>
      </c>
      <c r="BJ75" s="74" t="str">
        <f t="shared" si="13"/>
        <v/>
      </c>
      <c r="BK75" s="74" t="str">
        <f t="shared" si="13"/>
        <v/>
      </c>
      <c r="BL75" s="74" t="str">
        <f t="shared" si="13"/>
        <v/>
      </c>
      <c r="BM75" s="74" t="str">
        <f t="shared" si="13"/>
        <v/>
      </c>
      <c r="BN75" s="74" t="str">
        <f t="shared" si="13"/>
        <v/>
      </c>
      <c r="BO75" s="74" t="str">
        <f t="shared" si="13"/>
        <v/>
      </c>
      <c r="BP75" s="74" t="str">
        <f t="shared" si="13"/>
        <v/>
      </c>
      <c r="BQ75" s="74" t="str">
        <f t="shared" si="13"/>
        <v/>
      </c>
      <c r="BR75" s="74" t="str">
        <f t="shared" si="13"/>
        <v/>
      </c>
      <c r="BS75" s="74">
        <f t="shared" si="7"/>
        <v>0</v>
      </c>
      <c r="BT75" s="74" t="str">
        <f t="shared" si="15"/>
        <v/>
      </c>
      <c r="BU75" s="74" t="str">
        <f t="shared" si="15"/>
        <v/>
      </c>
      <c r="BV75" s="74">
        <f t="shared" si="8"/>
        <v>0</v>
      </c>
      <c r="BW75" s="74" t="str">
        <f t="shared" si="9"/>
        <v/>
      </c>
      <c r="BX75" s="75"/>
      <c r="BY75" s="74" t="str">
        <f t="shared" si="10"/>
        <v/>
      </c>
      <c r="BZ75" s="75"/>
      <c r="CA75" s="74" t="str">
        <f t="shared" si="2"/>
        <v/>
      </c>
      <c r="CB75" s="75"/>
      <c r="CC75" s="74" t="str">
        <f t="shared" si="3"/>
        <v/>
      </c>
      <c r="CD75" s="75"/>
      <c r="CE75" s="74">
        <f t="shared" si="11"/>
        <v>0</v>
      </c>
    </row>
    <row r="76" spans="2:83" ht="21" customHeight="1">
      <c r="B76" s="119">
        <v>57</v>
      </c>
      <c r="C76" s="643" t="s">
        <v>250</v>
      </c>
      <c r="D76" s="644"/>
      <c r="E76" s="645"/>
      <c r="F76" s="645"/>
      <c r="G76" s="646"/>
      <c r="H76" s="652"/>
      <c r="I76" s="647"/>
      <c r="J76" s="648"/>
      <c r="K76" s="649"/>
      <c r="L76" s="649"/>
      <c r="M76" s="649"/>
      <c r="N76" s="649"/>
      <c r="O76" s="649"/>
      <c r="P76" s="649"/>
      <c r="Q76" s="649"/>
      <c r="R76" s="650"/>
      <c r="S76" s="648"/>
      <c r="T76" s="650"/>
      <c r="U76" s="1192"/>
      <c r="V76" s="1193"/>
      <c r="W76" s="1179"/>
      <c r="X76" s="1179"/>
      <c r="Y76" s="1193"/>
      <c r="Z76" s="1193"/>
      <c r="AA76" s="1193"/>
      <c r="AB76" s="1194"/>
      <c r="AC76" s="1195"/>
      <c r="AD76" s="1196"/>
      <c r="AE76" s="1197"/>
      <c r="AF76" s="149" t="str">
        <f t="shared" si="4"/>
        <v/>
      </c>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G76" s="74">
        <f t="shared" si="14"/>
        <v>0</v>
      </c>
      <c r="BH76" s="74">
        <f t="shared" si="14"/>
        <v>0</v>
      </c>
      <c r="BI76" s="455">
        <f t="shared" si="6"/>
        <v>0</v>
      </c>
      <c r="BJ76" s="74" t="str">
        <f t="shared" si="13"/>
        <v/>
      </c>
      <c r="BK76" s="74" t="str">
        <f t="shared" si="13"/>
        <v/>
      </c>
      <c r="BL76" s="74" t="str">
        <f t="shared" si="13"/>
        <v/>
      </c>
      <c r="BM76" s="74" t="str">
        <f t="shared" si="13"/>
        <v/>
      </c>
      <c r="BN76" s="74" t="str">
        <f t="shared" si="13"/>
        <v/>
      </c>
      <c r="BO76" s="74" t="str">
        <f t="shared" si="13"/>
        <v/>
      </c>
      <c r="BP76" s="74" t="str">
        <f t="shared" ref="BJ76:BR104" si="16">IF(P76="○",IF($H76="○","Ａ",IF($I76="○","B","")),"")</f>
        <v/>
      </c>
      <c r="BQ76" s="74" t="str">
        <f t="shared" si="16"/>
        <v/>
      </c>
      <c r="BR76" s="74" t="str">
        <f t="shared" si="16"/>
        <v/>
      </c>
      <c r="BS76" s="74">
        <f t="shared" si="7"/>
        <v>0</v>
      </c>
      <c r="BT76" s="74" t="str">
        <f t="shared" si="15"/>
        <v/>
      </c>
      <c r="BU76" s="74" t="str">
        <f t="shared" si="15"/>
        <v/>
      </c>
      <c r="BV76" s="74">
        <f t="shared" si="8"/>
        <v>0</v>
      </c>
      <c r="BW76" s="74" t="str">
        <f t="shared" si="9"/>
        <v/>
      </c>
      <c r="BX76" s="75"/>
      <c r="BY76" s="74" t="str">
        <f t="shared" si="10"/>
        <v/>
      </c>
      <c r="BZ76" s="75"/>
      <c r="CA76" s="74" t="str">
        <f t="shared" si="2"/>
        <v/>
      </c>
      <c r="CB76" s="75"/>
      <c r="CC76" s="74" t="str">
        <f t="shared" si="3"/>
        <v/>
      </c>
      <c r="CD76" s="75"/>
      <c r="CE76" s="74">
        <f t="shared" si="11"/>
        <v>0</v>
      </c>
    </row>
    <row r="77" spans="2:83" ht="21" customHeight="1">
      <c r="B77" s="119">
        <v>58</v>
      </c>
      <c r="C77" s="643" t="s">
        <v>250</v>
      </c>
      <c r="D77" s="644"/>
      <c r="E77" s="645"/>
      <c r="F77" s="645"/>
      <c r="G77" s="646"/>
      <c r="H77" s="652"/>
      <c r="I77" s="647"/>
      <c r="J77" s="648"/>
      <c r="K77" s="649"/>
      <c r="L77" s="649"/>
      <c r="M77" s="649"/>
      <c r="N77" s="649"/>
      <c r="O77" s="649"/>
      <c r="P77" s="649"/>
      <c r="Q77" s="649"/>
      <c r="R77" s="650"/>
      <c r="S77" s="648"/>
      <c r="T77" s="650"/>
      <c r="U77" s="1192"/>
      <c r="V77" s="1193"/>
      <c r="W77" s="1179"/>
      <c r="X77" s="1179"/>
      <c r="Y77" s="1193"/>
      <c r="Z77" s="1193"/>
      <c r="AA77" s="1193"/>
      <c r="AB77" s="1194"/>
      <c r="AC77" s="1195"/>
      <c r="AD77" s="1196"/>
      <c r="AE77" s="1197"/>
      <c r="AF77" s="149" t="str">
        <f t="shared" si="4"/>
        <v/>
      </c>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G77" s="74">
        <f t="shared" si="14"/>
        <v>0</v>
      </c>
      <c r="BH77" s="74">
        <f t="shared" si="14"/>
        <v>0</v>
      </c>
      <c r="BI77" s="455">
        <f t="shared" si="6"/>
        <v>0</v>
      </c>
      <c r="BJ77" s="74" t="str">
        <f t="shared" si="16"/>
        <v/>
      </c>
      <c r="BK77" s="74" t="str">
        <f t="shared" si="16"/>
        <v/>
      </c>
      <c r="BL77" s="74" t="str">
        <f t="shared" si="16"/>
        <v/>
      </c>
      <c r="BM77" s="74" t="str">
        <f t="shared" si="16"/>
        <v/>
      </c>
      <c r="BN77" s="74" t="str">
        <f t="shared" si="16"/>
        <v/>
      </c>
      <c r="BO77" s="74" t="str">
        <f t="shared" si="16"/>
        <v/>
      </c>
      <c r="BP77" s="74" t="str">
        <f t="shared" si="16"/>
        <v/>
      </c>
      <c r="BQ77" s="74" t="str">
        <f t="shared" si="16"/>
        <v/>
      </c>
      <c r="BR77" s="74" t="str">
        <f t="shared" si="16"/>
        <v/>
      </c>
      <c r="BS77" s="74">
        <f t="shared" si="7"/>
        <v>0</v>
      </c>
      <c r="BT77" s="74" t="str">
        <f t="shared" si="15"/>
        <v/>
      </c>
      <c r="BU77" s="74" t="str">
        <f t="shared" si="15"/>
        <v/>
      </c>
      <c r="BV77" s="74">
        <f t="shared" si="8"/>
        <v>0</v>
      </c>
      <c r="BW77" s="74" t="str">
        <f t="shared" si="9"/>
        <v/>
      </c>
      <c r="BX77" s="75"/>
      <c r="BY77" s="74" t="str">
        <f t="shared" si="10"/>
        <v/>
      </c>
      <c r="BZ77" s="75"/>
      <c r="CA77" s="74" t="str">
        <f t="shared" si="2"/>
        <v/>
      </c>
      <c r="CB77" s="75"/>
      <c r="CC77" s="74" t="str">
        <f t="shared" si="3"/>
        <v/>
      </c>
      <c r="CD77" s="75"/>
      <c r="CE77" s="74">
        <f t="shared" si="11"/>
        <v>0</v>
      </c>
    </row>
    <row r="78" spans="2:83" ht="21" customHeight="1">
      <c r="B78" s="119">
        <v>59</v>
      </c>
      <c r="C78" s="643" t="s">
        <v>250</v>
      </c>
      <c r="D78" s="644"/>
      <c r="E78" s="645"/>
      <c r="F78" s="645"/>
      <c r="G78" s="646"/>
      <c r="H78" s="652"/>
      <c r="I78" s="647"/>
      <c r="J78" s="648"/>
      <c r="K78" s="649"/>
      <c r="L78" s="649"/>
      <c r="M78" s="649"/>
      <c r="N78" s="649"/>
      <c r="O78" s="649"/>
      <c r="P78" s="649"/>
      <c r="Q78" s="649"/>
      <c r="R78" s="650"/>
      <c r="S78" s="648"/>
      <c r="T78" s="650"/>
      <c r="U78" s="1192"/>
      <c r="V78" s="1193"/>
      <c r="W78" s="1179"/>
      <c r="X78" s="1179"/>
      <c r="Y78" s="1193"/>
      <c r="Z78" s="1193"/>
      <c r="AA78" s="1193"/>
      <c r="AB78" s="1194"/>
      <c r="AC78" s="1195"/>
      <c r="AD78" s="1196"/>
      <c r="AE78" s="1197"/>
      <c r="AF78" s="149" t="str">
        <f t="shared" si="4"/>
        <v/>
      </c>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G78" s="74">
        <f t="shared" si="14"/>
        <v>0</v>
      </c>
      <c r="BH78" s="74">
        <f t="shared" si="14"/>
        <v>0</v>
      </c>
      <c r="BI78" s="455">
        <f t="shared" si="6"/>
        <v>0</v>
      </c>
      <c r="BJ78" s="74" t="str">
        <f t="shared" si="16"/>
        <v/>
      </c>
      <c r="BK78" s="74" t="str">
        <f t="shared" si="16"/>
        <v/>
      </c>
      <c r="BL78" s="74" t="str">
        <f t="shared" si="16"/>
        <v/>
      </c>
      <c r="BM78" s="74" t="str">
        <f t="shared" si="16"/>
        <v/>
      </c>
      <c r="BN78" s="74" t="str">
        <f t="shared" si="16"/>
        <v/>
      </c>
      <c r="BO78" s="74" t="str">
        <f t="shared" si="16"/>
        <v/>
      </c>
      <c r="BP78" s="74" t="str">
        <f t="shared" si="16"/>
        <v/>
      </c>
      <c r="BQ78" s="74" t="str">
        <f t="shared" si="16"/>
        <v/>
      </c>
      <c r="BR78" s="74" t="str">
        <f t="shared" si="16"/>
        <v/>
      </c>
      <c r="BS78" s="74">
        <f t="shared" si="7"/>
        <v>0</v>
      </c>
      <c r="BT78" s="74" t="str">
        <f t="shared" si="15"/>
        <v/>
      </c>
      <c r="BU78" s="74" t="str">
        <f t="shared" si="15"/>
        <v/>
      </c>
      <c r="BV78" s="74">
        <f t="shared" si="8"/>
        <v>0</v>
      </c>
      <c r="BW78" s="74" t="str">
        <f t="shared" si="9"/>
        <v/>
      </c>
      <c r="BX78" s="75"/>
      <c r="BY78" s="74" t="str">
        <f t="shared" si="10"/>
        <v/>
      </c>
      <c r="BZ78" s="75"/>
      <c r="CA78" s="74" t="str">
        <f t="shared" si="2"/>
        <v/>
      </c>
      <c r="CB78" s="75"/>
      <c r="CC78" s="74" t="str">
        <f t="shared" si="3"/>
        <v/>
      </c>
      <c r="CD78" s="75"/>
      <c r="CE78" s="74">
        <f t="shared" si="11"/>
        <v>0</v>
      </c>
    </row>
    <row r="79" spans="2:83" ht="21" customHeight="1">
      <c r="B79" s="119">
        <v>60</v>
      </c>
      <c r="C79" s="643" t="s">
        <v>250</v>
      </c>
      <c r="D79" s="644"/>
      <c r="E79" s="645"/>
      <c r="F79" s="645"/>
      <c r="G79" s="646"/>
      <c r="H79" s="652"/>
      <c r="I79" s="647"/>
      <c r="J79" s="648"/>
      <c r="K79" s="649"/>
      <c r="L79" s="649"/>
      <c r="M79" s="649"/>
      <c r="N79" s="649"/>
      <c r="O79" s="649"/>
      <c r="P79" s="649"/>
      <c r="Q79" s="649"/>
      <c r="R79" s="650"/>
      <c r="S79" s="648"/>
      <c r="T79" s="650"/>
      <c r="U79" s="1192"/>
      <c r="V79" s="1193"/>
      <c r="W79" s="1179"/>
      <c r="X79" s="1179"/>
      <c r="Y79" s="1193"/>
      <c r="Z79" s="1193"/>
      <c r="AA79" s="1193"/>
      <c r="AB79" s="1194"/>
      <c r="AC79" s="1195"/>
      <c r="AD79" s="1196"/>
      <c r="AE79" s="1197"/>
      <c r="AF79" s="149" t="str">
        <f t="shared" si="4"/>
        <v/>
      </c>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G79" s="74">
        <f t="shared" si="14"/>
        <v>0</v>
      </c>
      <c r="BH79" s="74">
        <f t="shared" si="14"/>
        <v>0</v>
      </c>
      <c r="BI79" s="455">
        <f t="shared" si="6"/>
        <v>0</v>
      </c>
      <c r="BJ79" s="74" t="str">
        <f t="shared" si="16"/>
        <v/>
      </c>
      <c r="BK79" s="74" t="str">
        <f t="shared" si="16"/>
        <v/>
      </c>
      <c r="BL79" s="74" t="str">
        <f t="shared" si="16"/>
        <v/>
      </c>
      <c r="BM79" s="74" t="str">
        <f t="shared" si="16"/>
        <v/>
      </c>
      <c r="BN79" s="74" t="str">
        <f t="shared" si="16"/>
        <v/>
      </c>
      <c r="BO79" s="74" t="str">
        <f t="shared" si="16"/>
        <v/>
      </c>
      <c r="BP79" s="74" t="str">
        <f t="shared" si="16"/>
        <v/>
      </c>
      <c r="BQ79" s="74" t="str">
        <f t="shared" si="16"/>
        <v/>
      </c>
      <c r="BR79" s="74" t="str">
        <f t="shared" si="16"/>
        <v/>
      </c>
      <c r="BS79" s="74">
        <f t="shared" si="7"/>
        <v>0</v>
      </c>
      <c r="BT79" s="74" t="str">
        <f t="shared" si="15"/>
        <v/>
      </c>
      <c r="BU79" s="74" t="str">
        <f t="shared" si="15"/>
        <v/>
      </c>
      <c r="BV79" s="74">
        <f t="shared" si="8"/>
        <v>0</v>
      </c>
      <c r="BW79" s="74" t="str">
        <f t="shared" si="9"/>
        <v/>
      </c>
      <c r="BX79" s="75"/>
      <c r="BY79" s="74" t="str">
        <f t="shared" si="10"/>
        <v/>
      </c>
      <c r="BZ79" s="75"/>
      <c r="CA79" s="74" t="str">
        <f t="shared" si="2"/>
        <v/>
      </c>
      <c r="CB79" s="75"/>
      <c r="CC79" s="74" t="str">
        <f t="shared" si="3"/>
        <v/>
      </c>
      <c r="CD79" s="75"/>
      <c r="CE79" s="74">
        <f t="shared" si="11"/>
        <v>0</v>
      </c>
    </row>
    <row r="80" spans="2:83" ht="21" customHeight="1">
      <c r="B80" s="119">
        <v>61</v>
      </c>
      <c r="C80" s="643" t="s">
        <v>250</v>
      </c>
      <c r="D80" s="644"/>
      <c r="E80" s="645"/>
      <c r="F80" s="645"/>
      <c r="G80" s="646"/>
      <c r="H80" s="652"/>
      <c r="I80" s="647"/>
      <c r="J80" s="648"/>
      <c r="K80" s="649"/>
      <c r="L80" s="649"/>
      <c r="M80" s="649"/>
      <c r="N80" s="649"/>
      <c r="O80" s="649"/>
      <c r="P80" s="649"/>
      <c r="Q80" s="649"/>
      <c r="R80" s="650"/>
      <c r="S80" s="648"/>
      <c r="T80" s="650"/>
      <c r="U80" s="1192"/>
      <c r="V80" s="1193"/>
      <c r="W80" s="1179"/>
      <c r="X80" s="1179"/>
      <c r="Y80" s="1193"/>
      <c r="Z80" s="1193"/>
      <c r="AA80" s="1193"/>
      <c r="AB80" s="1194"/>
      <c r="AC80" s="1195"/>
      <c r="AD80" s="1196"/>
      <c r="AE80" s="1197"/>
      <c r="AF80" s="149" t="str">
        <f t="shared" si="4"/>
        <v/>
      </c>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G80" s="74">
        <f t="shared" si="14"/>
        <v>0</v>
      </c>
      <c r="BH80" s="74">
        <f t="shared" si="14"/>
        <v>0</v>
      </c>
      <c r="BI80" s="455">
        <f t="shared" si="6"/>
        <v>0</v>
      </c>
      <c r="BJ80" s="74" t="str">
        <f t="shared" si="16"/>
        <v/>
      </c>
      <c r="BK80" s="74" t="str">
        <f t="shared" si="16"/>
        <v/>
      </c>
      <c r="BL80" s="74" t="str">
        <f t="shared" si="16"/>
        <v/>
      </c>
      <c r="BM80" s="74" t="str">
        <f t="shared" si="16"/>
        <v/>
      </c>
      <c r="BN80" s="74" t="str">
        <f t="shared" si="16"/>
        <v/>
      </c>
      <c r="BO80" s="74" t="str">
        <f t="shared" si="16"/>
        <v/>
      </c>
      <c r="BP80" s="74" t="str">
        <f t="shared" si="16"/>
        <v/>
      </c>
      <c r="BQ80" s="74" t="str">
        <f t="shared" si="16"/>
        <v/>
      </c>
      <c r="BR80" s="74" t="str">
        <f t="shared" si="16"/>
        <v/>
      </c>
      <c r="BS80" s="74">
        <f t="shared" si="7"/>
        <v>0</v>
      </c>
      <c r="BT80" s="74" t="str">
        <f t="shared" si="15"/>
        <v/>
      </c>
      <c r="BU80" s="74" t="str">
        <f t="shared" si="15"/>
        <v/>
      </c>
      <c r="BV80" s="74">
        <f t="shared" si="8"/>
        <v>0</v>
      </c>
      <c r="BW80" s="74" t="str">
        <f t="shared" si="9"/>
        <v/>
      </c>
      <c r="BX80" s="75"/>
      <c r="BY80" s="74" t="str">
        <f t="shared" si="10"/>
        <v/>
      </c>
      <c r="BZ80" s="75"/>
      <c r="CA80" s="74" t="str">
        <f t="shared" si="2"/>
        <v/>
      </c>
      <c r="CB80" s="75"/>
      <c r="CC80" s="74" t="str">
        <f t="shared" si="3"/>
        <v/>
      </c>
      <c r="CD80" s="75"/>
      <c r="CE80" s="74">
        <f t="shared" si="11"/>
        <v>0</v>
      </c>
    </row>
    <row r="81" spans="2:83" ht="21" customHeight="1">
      <c r="B81" s="119">
        <v>62</v>
      </c>
      <c r="C81" s="643" t="s">
        <v>250</v>
      </c>
      <c r="D81" s="644"/>
      <c r="E81" s="645"/>
      <c r="F81" s="645"/>
      <c r="G81" s="646"/>
      <c r="H81" s="652"/>
      <c r="I81" s="647"/>
      <c r="J81" s="648"/>
      <c r="K81" s="649"/>
      <c r="L81" s="649"/>
      <c r="M81" s="649"/>
      <c r="N81" s="649"/>
      <c r="O81" s="649"/>
      <c r="P81" s="649"/>
      <c r="Q81" s="649"/>
      <c r="R81" s="650"/>
      <c r="S81" s="648"/>
      <c r="T81" s="650"/>
      <c r="U81" s="1192"/>
      <c r="V81" s="1193"/>
      <c r="W81" s="1179"/>
      <c r="X81" s="1179"/>
      <c r="Y81" s="1193"/>
      <c r="Z81" s="1193"/>
      <c r="AA81" s="1193"/>
      <c r="AB81" s="1194"/>
      <c r="AC81" s="1195"/>
      <c r="AD81" s="1196"/>
      <c r="AE81" s="1197"/>
      <c r="AF81" s="149" t="str">
        <f t="shared" si="4"/>
        <v/>
      </c>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G81" s="74">
        <f t="shared" si="14"/>
        <v>0</v>
      </c>
      <c r="BH81" s="74">
        <f t="shared" si="14"/>
        <v>0</v>
      </c>
      <c r="BI81" s="455">
        <f t="shared" si="6"/>
        <v>0</v>
      </c>
      <c r="BJ81" s="74" t="str">
        <f t="shared" si="16"/>
        <v/>
      </c>
      <c r="BK81" s="74" t="str">
        <f t="shared" si="16"/>
        <v/>
      </c>
      <c r="BL81" s="74" t="str">
        <f t="shared" si="16"/>
        <v/>
      </c>
      <c r="BM81" s="74" t="str">
        <f t="shared" si="16"/>
        <v/>
      </c>
      <c r="BN81" s="74" t="str">
        <f t="shared" si="16"/>
        <v/>
      </c>
      <c r="BO81" s="74" t="str">
        <f t="shared" si="16"/>
        <v/>
      </c>
      <c r="BP81" s="74" t="str">
        <f t="shared" si="16"/>
        <v/>
      </c>
      <c r="BQ81" s="74" t="str">
        <f t="shared" si="16"/>
        <v/>
      </c>
      <c r="BR81" s="74" t="str">
        <f t="shared" si="16"/>
        <v/>
      </c>
      <c r="BS81" s="74">
        <f t="shared" si="7"/>
        <v>0</v>
      </c>
      <c r="BT81" s="74" t="str">
        <f t="shared" si="15"/>
        <v/>
      </c>
      <c r="BU81" s="74" t="str">
        <f t="shared" si="15"/>
        <v/>
      </c>
      <c r="BV81" s="74">
        <f t="shared" si="8"/>
        <v>0</v>
      </c>
      <c r="BW81" s="74" t="str">
        <f t="shared" si="9"/>
        <v/>
      </c>
      <c r="BX81" s="75"/>
      <c r="BY81" s="74" t="str">
        <f t="shared" si="10"/>
        <v/>
      </c>
      <c r="BZ81" s="75"/>
      <c r="CA81" s="74" t="str">
        <f t="shared" si="2"/>
        <v/>
      </c>
      <c r="CB81" s="75"/>
      <c r="CC81" s="74" t="str">
        <f t="shared" si="3"/>
        <v/>
      </c>
      <c r="CD81" s="75"/>
      <c r="CE81" s="74">
        <f t="shared" si="11"/>
        <v>0</v>
      </c>
    </row>
    <row r="82" spans="2:83" ht="21" customHeight="1">
      <c r="B82" s="119">
        <v>63</v>
      </c>
      <c r="C82" s="643" t="s">
        <v>250</v>
      </c>
      <c r="D82" s="644"/>
      <c r="E82" s="645"/>
      <c r="F82" s="645"/>
      <c r="G82" s="646"/>
      <c r="H82" s="652"/>
      <c r="I82" s="647"/>
      <c r="J82" s="648"/>
      <c r="K82" s="649"/>
      <c r="L82" s="649"/>
      <c r="M82" s="649"/>
      <c r="N82" s="649"/>
      <c r="O82" s="649"/>
      <c r="P82" s="649"/>
      <c r="Q82" s="649"/>
      <c r="R82" s="650"/>
      <c r="S82" s="648"/>
      <c r="T82" s="650"/>
      <c r="U82" s="1192"/>
      <c r="V82" s="1193"/>
      <c r="W82" s="1179"/>
      <c r="X82" s="1179"/>
      <c r="Y82" s="1193"/>
      <c r="Z82" s="1193"/>
      <c r="AA82" s="1193"/>
      <c r="AB82" s="1194"/>
      <c r="AC82" s="1195"/>
      <c r="AD82" s="1196"/>
      <c r="AE82" s="1197"/>
      <c r="AF82" s="149" t="str">
        <f t="shared" si="4"/>
        <v/>
      </c>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G82" s="74">
        <f t="shared" si="14"/>
        <v>0</v>
      </c>
      <c r="BH82" s="74">
        <f t="shared" si="14"/>
        <v>0</v>
      </c>
      <c r="BI82" s="455">
        <f t="shared" si="6"/>
        <v>0</v>
      </c>
      <c r="BJ82" s="74" t="str">
        <f t="shared" si="16"/>
        <v/>
      </c>
      <c r="BK82" s="74" t="str">
        <f t="shared" si="16"/>
        <v/>
      </c>
      <c r="BL82" s="74" t="str">
        <f t="shared" si="16"/>
        <v/>
      </c>
      <c r="BM82" s="74" t="str">
        <f t="shared" si="16"/>
        <v/>
      </c>
      <c r="BN82" s="74" t="str">
        <f t="shared" si="16"/>
        <v/>
      </c>
      <c r="BO82" s="74" t="str">
        <f t="shared" si="16"/>
        <v/>
      </c>
      <c r="BP82" s="74" t="str">
        <f t="shared" si="16"/>
        <v/>
      </c>
      <c r="BQ82" s="74" t="str">
        <f t="shared" si="16"/>
        <v/>
      </c>
      <c r="BR82" s="74" t="str">
        <f t="shared" si="16"/>
        <v/>
      </c>
      <c r="BS82" s="74">
        <f t="shared" si="7"/>
        <v>0</v>
      </c>
      <c r="BT82" s="74" t="str">
        <f t="shared" si="15"/>
        <v/>
      </c>
      <c r="BU82" s="74" t="str">
        <f t="shared" si="15"/>
        <v/>
      </c>
      <c r="BV82" s="74">
        <f t="shared" si="8"/>
        <v>0</v>
      </c>
      <c r="BW82" s="74" t="str">
        <f t="shared" si="9"/>
        <v/>
      </c>
      <c r="BX82" s="75"/>
      <c r="BY82" s="74" t="str">
        <f t="shared" si="10"/>
        <v/>
      </c>
      <c r="BZ82" s="75"/>
      <c r="CA82" s="74" t="str">
        <f t="shared" si="2"/>
        <v/>
      </c>
      <c r="CB82" s="75"/>
      <c r="CC82" s="74" t="str">
        <f t="shared" si="3"/>
        <v/>
      </c>
      <c r="CD82" s="75"/>
      <c r="CE82" s="74">
        <f t="shared" si="11"/>
        <v>0</v>
      </c>
    </row>
    <row r="83" spans="2:83" ht="21" customHeight="1">
      <c r="B83" s="119">
        <v>64</v>
      </c>
      <c r="C83" s="643" t="s">
        <v>250</v>
      </c>
      <c r="D83" s="644"/>
      <c r="E83" s="645"/>
      <c r="F83" s="645"/>
      <c r="G83" s="646"/>
      <c r="H83" s="652"/>
      <c r="I83" s="647"/>
      <c r="J83" s="648"/>
      <c r="K83" s="649"/>
      <c r="L83" s="649"/>
      <c r="M83" s="649"/>
      <c r="N83" s="649"/>
      <c r="O83" s="649"/>
      <c r="P83" s="649"/>
      <c r="Q83" s="649"/>
      <c r="R83" s="650"/>
      <c r="S83" s="648"/>
      <c r="T83" s="650"/>
      <c r="U83" s="1192"/>
      <c r="V83" s="1193"/>
      <c r="W83" s="1179"/>
      <c r="X83" s="1179"/>
      <c r="Y83" s="1193"/>
      <c r="Z83" s="1193"/>
      <c r="AA83" s="1193"/>
      <c r="AB83" s="1194"/>
      <c r="AC83" s="1195"/>
      <c r="AD83" s="1196"/>
      <c r="AE83" s="1197"/>
      <c r="AF83" s="149" t="str">
        <f t="shared" si="4"/>
        <v/>
      </c>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G83" s="74">
        <f t="shared" ref="BG83:BH98" si="17">IF(H83="○",1,0)</f>
        <v>0</v>
      </c>
      <c r="BH83" s="74">
        <f t="shared" si="17"/>
        <v>0</v>
      </c>
      <c r="BI83" s="455">
        <f t="shared" si="6"/>
        <v>0</v>
      </c>
      <c r="BJ83" s="74" t="str">
        <f t="shared" si="16"/>
        <v/>
      </c>
      <c r="BK83" s="74" t="str">
        <f t="shared" si="16"/>
        <v/>
      </c>
      <c r="BL83" s="74" t="str">
        <f t="shared" si="16"/>
        <v/>
      </c>
      <c r="BM83" s="74" t="str">
        <f t="shared" si="16"/>
        <v/>
      </c>
      <c r="BN83" s="74" t="str">
        <f t="shared" si="16"/>
        <v/>
      </c>
      <c r="BO83" s="74" t="str">
        <f t="shared" si="16"/>
        <v/>
      </c>
      <c r="BP83" s="74" t="str">
        <f t="shared" si="16"/>
        <v/>
      </c>
      <c r="BQ83" s="74" t="str">
        <f t="shared" si="16"/>
        <v/>
      </c>
      <c r="BR83" s="74" t="str">
        <f t="shared" si="16"/>
        <v/>
      </c>
      <c r="BS83" s="74">
        <f t="shared" si="7"/>
        <v>0</v>
      </c>
      <c r="BT83" s="74" t="str">
        <f t="shared" ref="BT83:BU98" si="18">IF(S83="○",IF($H83="○","Ａ",IF($I83="○","B","")),"")</f>
        <v/>
      </c>
      <c r="BU83" s="74" t="str">
        <f t="shared" si="18"/>
        <v/>
      </c>
      <c r="BV83" s="74">
        <f t="shared" si="8"/>
        <v>0</v>
      </c>
      <c r="BW83" s="74" t="str">
        <f t="shared" si="9"/>
        <v/>
      </c>
      <c r="BX83" s="75"/>
      <c r="BY83" s="74" t="str">
        <f t="shared" si="10"/>
        <v/>
      </c>
      <c r="BZ83" s="75"/>
      <c r="CA83" s="74" t="str">
        <f t="shared" si="2"/>
        <v/>
      </c>
      <c r="CB83" s="75"/>
      <c r="CC83" s="74" t="str">
        <f t="shared" si="3"/>
        <v/>
      </c>
      <c r="CD83" s="75"/>
      <c r="CE83" s="74">
        <f t="shared" si="11"/>
        <v>0</v>
      </c>
    </row>
    <row r="84" spans="2:83" ht="21" customHeight="1">
      <c r="B84" s="119">
        <v>65</v>
      </c>
      <c r="C84" s="643" t="s">
        <v>250</v>
      </c>
      <c r="D84" s="644"/>
      <c r="E84" s="645"/>
      <c r="F84" s="645"/>
      <c r="G84" s="646"/>
      <c r="H84" s="652"/>
      <c r="I84" s="647"/>
      <c r="J84" s="648"/>
      <c r="K84" s="649"/>
      <c r="L84" s="649"/>
      <c r="M84" s="649"/>
      <c r="N84" s="649"/>
      <c r="O84" s="649"/>
      <c r="P84" s="649"/>
      <c r="Q84" s="649"/>
      <c r="R84" s="650"/>
      <c r="S84" s="648"/>
      <c r="T84" s="650"/>
      <c r="U84" s="1192"/>
      <c r="V84" s="1193"/>
      <c r="W84" s="1179"/>
      <c r="X84" s="1179"/>
      <c r="Y84" s="1193"/>
      <c r="Z84" s="1193"/>
      <c r="AA84" s="1193"/>
      <c r="AB84" s="1194"/>
      <c r="AC84" s="1195"/>
      <c r="AD84" s="1196"/>
      <c r="AE84" s="1197"/>
      <c r="AF84" s="149" t="str">
        <f t="shared" si="4"/>
        <v/>
      </c>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G84" s="74">
        <f t="shared" si="17"/>
        <v>0</v>
      </c>
      <c r="BH84" s="74">
        <f t="shared" si="17"/>
        <v>0</v>
      </c>
      <c r="BI84" s="455">
        <f t="shared" si="6"/>
        <v>0</v>
      </c>
      <c r="BJ84" s="74" t="str">
        <f t="shared" si="16"/>
        <v/>
      </c>
      <c r="BK84" s="74" t="str">
        <f t="shared" si="16"/>
        <v/>
      </c>
      <c r="BL84" s="74" t="str">
        <f t="shared" si="16"/>
        <v/>
      </c>
      <c r="BM84" s="74" t="str">
        <f t="shared" si="16"/>
        <v/>
      </c>
      <c r="BN84" s="74" t="str">
        <f t="shared" si="16"/>
        <v/>
      </c>
      <c r="BO84" s="74" t="str">
        <f t="shared" si="16"/>
        <v/>
      </c>
      <c r="BP84" s="74" t="str">
        <f t="shared" si="16"/>
        <v/>
      </c>
      <c r="BQ84" s="74" t="str">
        <f t="shared" si="16"/>
        <v/>
      </c>
      <c r="BR84" s="74" t="str">
        <f t="shared" si="16"/>
        <v/>
      </c>
      <c r="BS84" s="74">
        <f t="shared" si="7"/>
        <v>0</v>
      </c>
      <c r="BT84" s="74" t="str">
        <f t="shared" si="18"/>
        <v/>
      </c>
      <c r="BU84" s="74" t="str">
        <f t="shared" si="18"/>
        <v/>
      </c>
      <c r="BV84" s="74">
        <f t="shared" si="8"/>
        <v>0</v>
      </c>
      <c r="BW84" s="74" t="str">
        <f t="shared" si="9"/>
        <v/>
      </c>
      <c r="BX84" s="75"/>
      <c r="BY84" s="74" t="str">
        <f t="shared" si="10"/>
        <v/>
      </c>
      <c r="BZ84" s="75"/>
      <c r="CA84" s="74" t="str">
        <f t="shared" ref="CA84:CA143" si="19">IF(Y84="○",IF($H84="○","Ａ",IF($I84="○","B","")),IF(Y84="△",IF($H84="○","Ｃ",IF($I84="○","Ｄ","")),""))</f>
        <v/>
      </c>
      <c r="CB84" s="75"/>
      <c r="CC84" s="74" t="str">
        <f t="shared" ref="CC84:CC143" si="20">IF(AA84="○",IF($H84="○","Ａ",IF($I84="○","B","")),IF(AA84="△",IF($H84="○","Ｃ",IF($I84="○","Ｄ","")),""))</f>
        <v/>
      </c>
      <c r="CD84" s="75"/>
      <c r="CE84" s="74">
        <f t="shared" si="11"/>
        <v>0</v>
      </c>
    </row>
    <row r="85" spans="2:83" ht="21" customHeight="1">
      <c r="B85" s="119">
        <v>66</v>
      </c>
      <c r="C85" s="643" t="s">
        <v>250</v>
      </c>
      <c r="D85" s="644"/>
      <c r="E85" s="645"/>
      <c r="F85" s="645"/>
      <c r="G85" s="646"/>
      <c r="H85" s="652"/>
      <c r="I85" s="647"/>
      <c r="J85" s="648"/>
      <c r="K85" s="649"/>
      <c r="L85" s="649"/>
      <c r="M85" s="649"/>
      <c r="N85" s="649"/>
      <c r="O85" s="649"/>
      <c r="P85" s="649"/>
      <c r="Q85" s="649"/>
      <c r="R85" s="650"/>
      <c r="S85" s="648"/>
      <c r="T85" s="650"/>
      <c r="U85" s="1192"/>
      <c r="V85" s="1193"/>
      <c r="W85" s="1179"/>
      <c r="X85" s="1179"/>
      <c r="Y85" s="1193"/>
      <c r="Z85" s="1193"/>
      <c r="AA85" s="1193"/>
      <c r="AB85" s="1194"/>
      <c r="AC85" s="1195"/>
      <c r="AD85" s="1196"/>
      <c r="AE85" s="1197"/>
      <c r="AF85" s="149" t="str">
        <f t="shared" si="4"/>
        <v/>
      </c>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G85" s="74">
        <f t="shared" si="17"/>
        <v>0</v>
      </c>
      <c r="BH85" s="74">
        <f t="shared" si="17"/>
        <v>0</v>
      </c>
      <c r="BI85" s="455">
        <f t="shared" ref="BI85:BI143" si="21">BG85+BH85</f>
        <v>0</v>
      </c>
      <c r="BJ85" s="74" t="str">
        <f t="shared" si="16"/>
        <v/>
      </c>
      <c r="BK85" s="74" t="str">
        <f t="shared" si="16"/>
        <v/>
      </c>
      <c r="BL85" s="74" t="str">
        <f t="shared" si="16"/>
        <v/>
      </c>
      <c r="BM85" s="74" t="str">
        <f t="shared" si="16"/>
        <v/>
      </c>
      <c r="BN85" s="74" t="str">
        <f t="shared" si="16"/>
        <v/>
      </c>
      <c r="BO85" s="74" t="str">
        <f t="shared" si="16"/>
        <v/>
      </c>
      <c r="BP85" s="74" t="str">
        <f t="shared" si="16"/>
        <v/>
      </c>
      <c r="BQ85" s="74" t="str">
        <f t="shared" si="16"/>
        <v/>
      </c>
      <c r="BR85" s="74" t="str">
        <f t="shared" si="16"/>
        <v/>
      </c>
      <c r="BS85" s="74">
        <f t="shared" ref="BS85:BS143" si="22">COUNTA(J85:R85)</f>
        <v>0</v>
      </c>
      <c r="BT85" s="74" t="str">
        <f t="shared" si="18"/>
        <v/>
      </c>
      <c r="BU85" s="74" t="str">
        <f t="shared" si="18"/>
        <v/>
      </c>
      <c r="BV85" s="74">
        <f t="shared" ref="BV85:BV143" si="23">COUNTA(S85:T85)</f>
        <v>0</v>
      </c>
      <c r="BW85" s="74" t="str">
        <f t="shared" si="9"/>
        <v/>
      </c>
      <c r="BX85" s="75"/>
      <c r="BY85" s="74" t="str">
        <f t="shared" ref="BY85:BY143" si="24">IF(W85="○",IF($H85="○","Ａ",IF($I85="○","B","")),IF(W85="△",IF($H85="○","Ｃ",IF($I85="○","Ｄ","")),""))</f>
        <v/>
      </c>
      <c r="BZ85" s="75"/>
      <c r="CA85" s="74" t="str">
        <f t="shared" si="19"/>
        <v/>
      </c>
      <c r="CB85" s="75"/>
      <c r="CC85" s="74" t="str">
        <f t="shared" si="20"/>
        <v/>
      </c>
      <c r="CD85" s="75"/>
      <c r="CE85" s="74">
        <f t="shared" ref="CE85:CE143" si="25">COUNTA(U85:AB85)</f>
        <v>0</v>
      </c>
    </row>
    <row r="86" spans="2:83" ht="21" customHeight="1">
      <c r="B86" s="119">
        <v>67</v>
      </c>
      <c r="C86" s="643" t="s">
        <v>250</v>
      </c>
      <c r="D86" s="644"/>
      <c r="E86" s="645"/>
      <c r="F86" s="645"/>
      <c r="G86" s="646"/>
      <c r="H86" s="652"/>
      <c r="I86" s="647"/>
      <c r="J86" s="648"/>
      <c r="K86" s="649"/>
      <c r="L86" s="649"/>
      <c r="M86" s="649"/>
      <c r="N86" s="649"/>
      <c r="O86" s="649"/>
      <c r="P86" s="649"/>
      <c r="Q86" s="649"/>
      <c r="R86" s="650"/>
      <c r="S86" s="648"/>
      <c r="T86" s="650"/>
      <c r="U86" s="1192"/>
      <c r="V86" s="1193"/>
      <c r="W86" s="1179"/>
      <c r="X86" s="1179"/>
      <c r="Y86" s="1193"/>
      <c r="Z86" s="1193"/>
      <c r="AA86" s="1193"/>
      <c r="AB86" s="1194"/>
      <c r="AC86" s="1195"/>
      <c r="AD86" s="1196"/>
      <c r="AE86" s="1197"/>
      <c r="AF86" s="149" t="str">
        <f t="shared" si="4"/>
        <v/>
      </c>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G86" s="74">
        <f t="shared" si="17"/>
        <v>0</v>
      </c>
      <c r="BH86" s="74">
        <f t="shared" si="17"/>
        <v>0</v>
      </c>
      <c r="BI86" s="455">
        <f t="shared" si="21"/>
        <v>0</v>
      </c>
      <c r="BJ86" s="74" t="str">
        <f t="shared" si="16"/>
        <v/>
      </c>
      <c r="BK86" s="74" t="str">
        <f t="shared" si="16"/>
        <v/>
      </c>
      <c r="BL86" s="74" t="str">
        <f t="shared" si="16"/>
        <v/>
      </c>
      <c r="BM86" s="74" t="str">
        <f t="shared" si="16"/>
        <v/>
      </c>
      <c r="BN86" s="74" t="str">
        <f t="shared" si="16"/>
        <v/>
      </c>
      <c r="BO86" s="74" t="str">
        <f t="shared" si="16"/>
        <v/>
      </c>
      <c r="BP86" s="74" t="str">
        <f t="shared" si="16"/>
        <v/>
      </c>
      <c r="BQ86" s="74" t="str">
        <f t="shared" si="16"/>
        <v/>
      </c>
      <c r="BR86" s="74" t="str">
        <f t="shared" si="16"/>
        <v/>
      </c>
      <c r="BS86" s="74">
        <f t="shared" si="22"/>
        <v>0</v>
      </c>
      <c r="BT86" s="74" t="str">
        <f t="shared" si="18"/>
        <v/>
      </c>
      <c r="BU86" s="74" t="str">
        <f t="shared" si="18"/>
        <v/>
      </c>
      <c r="BV86" s="74">
        <f t="shared" si="23"/>
        <v>0</v>
      </c>
      <c r="BW86" s="74" t="str">
        <f t="shared" si="9"/>
        <v/>
      </c>
      <c r="BX86" s="75"/>
      <c r="BY86" s="74" t="str">
        <f t="shared" si="24"/>
        <v/>
      </c>
      <c r="BZ86" s="75"/>
      <c r="CA86" s="74" t="str">
        <f t="shared" si="19"/>
        <v/>
      </c>
      <c r="CB86" s="75"/>
      <c r="CC86" s="74" t="str">
        <f t="shared" si="20"/>
        <v/>
      </c>
      <c r="CD86" s="75"/>
      <c r="CE86" s="74">
        <f t="shared" si="25"/>
        <v>0</v>
      </c>
    </row>
    <row r="87" spans="2:83" ht="21" customHeight="1">
      <c r="B87" s="119">
        <v>68</v>
      </c>
      <c r="C87" s="643" t="s">
        <v>250</v>
      </c>
      <c r="D87" s="644"/>
      <c r="E87" s="645"/>
      <c r="F87" s="645"/>
      <c r="G87" s="646"/>
      <c r="H87" s="652"/>
      <c r="I87" s="647"/>
      <c r="J87" s="648"/>
      <c r="K87" s="649"/>
      <c r="L87" s="649"/>
      <c r="M87" s="649"/>
      <c r="N87" s="649"/>
      <c r="O87" s="649"/>
      <c r="P87" s="649"/>
      <c r="Q87" s="649"/>
      <c r="R87" s="650"/>
      <c r="S87" s="648"/>
      <c r="T87" s="650"/>
      <c r="U87" s="1192"/>
      <c r="V87" s="1193"/>
      <c r="W87" s="1179"/>
      <c r="X87" s="1179"/>
      <c r="Y87" s="1193"/>
      <c r="Z87" s="1193"/>
      <c r="AA87" s="1193"/>
      <c r="AB87" s="1194"/>
      <c r="AC87" s="1195"/>
      <c r="AD87" s="1196"/>
      <c r="AE87" s="1197"/>
      <c r="AF87" s="149" t="str">
        <f t="shared" si="4"/>
        <v/>
      </c>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G87" s="74">
        <f t="shared" si="17"/>
        <v>0</v>
      </c>
      <c r="BH87" s="74">
        <f t="shared" si="17"/>
        <v>0</v>
      </c>
      <c r="BI87" s="455">
        <f t="shared" si="21"/>
        <v>0</v>
      </c>
      <c r="BJ87" s="74" t="str">
        <f t="shared" si="16"/>
        <v/>
      </c>
      <c r="BK87" s="74" t="str">
        <f t="shared" si="16"/>
        <v/>
      </c>
      <c r="BL87" s="74" t="str">
        <f t="shared" si="16"/>
        <v/>
      </c>
      <c r="BM87" s="74" t="str">
        <f t="shared" si="16"/>
        <v/>
      </c>
      <c r="BN87" s="74" t="str">
        <f t="shared" si="16"/>
        <v/>
      </c>
      <c r="BO87" s="74" t="str">
        <f t="shared" si="16"/>
        <v/>
      </c>
      <c r="BP87" s="74" t="str">
        <f t="shared" si="16"/>
        <v/>
      </c>
      <c r="BQ87" s="74" t="str">
        <f t="shared" si="16"/>
        <v/>
      </c>
      <c r="BR87" s="74" t="str">
        <f t="shared" si="16"/>
        <v/>
      </c>
      <c r="BS87" s="74">
        <f t="shared" si="22"/>
        <v>0</v>
      </c>
      <c r="BT87" s="74" t="str">
        <f t="shared" si="18"/>
        <v/>
      </c>
      <c r="BU87" s="74" t="str">
        <f t="shared" si="18"/>
        <v/>
      </c>
      <c r="BV87" s="74">
        <f t="shared" si="23"/>
        <v>0</v>
      </c>
      <c r="BW87" s="74" t="str">
        <f t="shared" si="9"/>
        <v/>
      </c>
      <c r="BX87" s="75"/>
      <c r="BY87" s="74" t="str">
        <f t="shared" si="24"/>
        <v/>
      </c>
      <c r="BZ87" s="75"/>
      <c r="CA87" s="74" t="str">
        <f t="shared" si="19"/>
        <v/>
      </c>
      <c r="CB87" s="75"/>
      <c r="CC87" s="74" t="str">
        <f t="shared" si="20"/>
        <v/>
      </c>
      <c r="CD87" s="75"/>
      <c r="CE87" s="74">
        <f t="shared" si="25"/>
        <v>0</v>
      </c>
    </row>
    <row r="88" spans="2:83" ht="21" customHeight="1">
      <c r="B88" s="119">
        <v>69</v>
      </c>
      <c r="C88" s="643" t="s">
        <v>250</v>
      </c>
      <c r="D88" s="644"/>
      <c r="E88" s="645"/>
      <c r="F88" s="645"/>
      <c r="G88" s="646"/>
      <c r="H88" s="652"/>
      <c r="I88" s="647"/>
      <c r="J88" s="648"/>
      <c r="K88" s="649"/>
      <c r="L88" s="649"/>
      <c r="M88" s="649"/>
      <c r="N88" s="649"/>
      <c r="O88" s="649"/>
      <c r="P88" s="649"/>
      <c r="Q88" s="649"/>
      <c r="R88" s="650"/>
      <c r="S88" s="648"/>
      <c r="T88" s="650"/>
      <c r="U88" s="1192"/>
      <c r="V88" s="1193"/>
      <c r="W88" s="1179"/>
      <c r="X88" s="1179"/>
      <c r="Y88" s="1193"/>
      <c r="Z88" s="1193"/>
      <c r="AA88" s="1193"/>
      <c r="AB88" s="1194"/>
      <c r="AC88" s="1195"/>
      <c r="AD88" s="1196"/>
      <c r="AE88" s="1197"/>
      <c r="AF88" s="149" t="str">
        <f t="shared" si="4"/>
        <v/>
      </c>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G88" s="74">
        <f t="shared" si="17"/>
        <v>0</v>
      </c>
      <c r="BH88" s="74">
        <f t="shared" si="17"/>
        <v>0</v>
      </c>
      <c r="BI88" s="455">
        <f t="shared" si="21"/>
        <v>0</v>
      </c>
      <c r="BJ88" s="74" t="str">
        <f t="shared" si="16"/>
        <v/>
      </c>
      <c r="BK88" s="74" t="str">
        <f t="shared" si="16"/>
        <v/>
      </c>
      <c r="BL88" s="74" t="str">
        <f t="shared" si="16"/>
        <v/>
      </c>
      <c r="BM88" s="74" t="str">
        <f t="shared" si="16"/>
        <v/>
      </c>
      <c r="BN88" s="74" t="str">
        <f t="shared" si="16"/>
        <v/>
      </c>
      <c r="BO88" s="74" t="str">
        <f t="shared" si="16"/>
        <v/>
      </c>
      <c r="BP88" s="74" t="str">
        <f t="shared" si="16"/>
        <v/>
      </c>
      <c r="BQ88" s="74" t="str">
        <f t="shared" si="16"/>
        <v/>
      </c>
      <c r="BR88" s="74" t="str">
        <f t="shared" si="16"/>
        <v/>
      </c>
      <c r="BS88" s="74">
        <f t="shared" si="22"/>
        <v>0</v>
      </c>
      <c r="BT88" s="74" t="str">
        <f t="shared" si="18"/>
        <v/>
      </c>
      <c r="BU88" s="74" t="str">
        <f t="shared" si="18"/>
        <v/>
      </c>
      <c r="BV88" s="74">
        <f t="shared" si="23"/>
        <v>0</v>
      </c>
      <c r="BW88" s="74" t="str">
        <f t="shared" si="9"/>
        <v/>
      </c>
      <c r="BX88" s="75"/>
      <c r="BY88" s="74" t="str">
        <f t="shared" si="24"/>
        <v/>
      </c>
      <c r="BZ88" s="75"/>
      <c r="CA88" s="74" t="str">
        <f t="shared" si="19"/>
        <v/>
      </c>
      <c r="CB88" s="75"/>
      <c r="CC88" s="74" t="str">
        <f t="shared" si="20"/>
        <v/>
      </c>
      <c r="CD88" s="75"/>
      <c r="CE88" s="74">
        <f t="shared" si="25"/>
        <v>0</v>
      </c>
    </row>
    <row r="89" spans="2:83" ht="21" customHeight="1">
      <c r="B89" s="119">
        <v>70</v>
      </c>
      <c r="C89" s="643" t="s">
        <v>250</v>
      </c>
      <c r="D89" s="644"/>
      <c r="E89" s="645"/>
      <c r="F89" s="645"/>
      <c r="G89" s="646"/>
      <c r="H89" s="652"/>
      <c r="I89" s="647"/>
      <c r="J89" s="648"/>
      <c r="K89" s="649"/>
      <c r="L89" s="649"/>
      <c r="M89" s="649"/>
      <c r="N89" s="649"/>
      <c r="O89" s="649"/>
      <c r="P89" s="649"/>
      <c r="Q89" s="649"/>
      <c r="R89" s="650"/>
      <c r="S89" s="648"/>
      <c r="T89" s="650"/>
      <c r="U89" s="1192"/>
      <c r="V89" s="1193"/>
      <c r="W89" s="1179"/>
      <c r="X89" s="1179"/>
      <c r="Y89" s="1193"/>
      <c r="Z89" s="1193"/>
      <c r="AA89" s="1193"/>
      <c r="AB89" s="1194"/>
      <c r="AC89" s="1195"/>
      <c r="AD89" s="1196"/>
      <c r="AE89" s="1197"/>
      <c r="AF89" s="149" t="str">
        <f t="shared" si="4"/>
        <v/>
      </c>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G89" s="74">
        <f t="shared" si="17"/>
        <v>0</v>
      </c>
      <c r="BH89" s="74">
        <f t="shared" si="17"/>
        <v>0</v>
      </c>
      <c r="BI89" s="455">
        <f t="shared" si="21"/>
        <v>0</v>
      </c>
      <c r="BJ89" s="74" t="str">
        <f t="shared" si="16"/>
        <v/>
      </c>
      <c r="BK89" s="74" t="str">
        <f t="shared" si="16"/>
        <v/>
      </c>
      <c r="BL89" s="74" t="str">
        <f t="shared" si="16"/>
        <v/>
      </c>
      <c r="BM89" s="74" t="str">
        <f t="shared" si="16"/>
        <v/>
      </c>
      <c r="BN89" s="74" t="str">
        <f t="shared" si="16"/>
        <v/>
      </c>
      <c r="BO89" s="74" t="str">
        <f t="shared" si="16"/>
        <v/>
      </c>
      <c r="BP89" s="74" t="str">
        <f t="shared" si="16"/>
        <v/>
      </c>
      <c r="BQ89" s="74" t="str">
        <f t="shared" si="16"/>
        <v/>
      </c>
      <c r="BR89" s="74" t="str">
        <f t="shared" si="16"/>
        <v/>
      </c>
      <c r="BS89" s="74">
        <f t="shared" si="22"/>
        <v>0</v>
      </c>
      <c r="BT89" s="74" t="str">
        <f t="shared" si="18"/>
        <v/>
      </c>
      <c r="BU89" s="74" t="str">
        <f t="shared" si="18"/>
        <v/>
      </c>
      <c r="BV89" s="74">
        <f t="shared" si="23"/>
        <v>0</v>
      </c>
      <c r="BW89" s="74" t="str">
        <f t="shared" si="9"/>
        <v/>
      </c>
      <c r="BX89" s="75"/>
      <c r="BY89" s="74" t="str">
        <f t="shared" si="24"/>
        <v/>
      </c>
      <c r="BZ89" s="75"/>
      <c r="CA89" s="74" t="str">
        <f t="shared" si="19"/>
        <v/>
      </c>
      <c r="CB89" s="75"/>
      <c r="CC89" s="74" t="str">
        <f t="shared" si="20"/>
        <v/>
      </c>
      <c r="CD89" s="75"/>
      <c r="CE89" s="74">
        <f t="shared" si="25"/>
        <v>0</v>
      </c>
    </row>
    <row r="90" spans="2:83" ht="21" customHeight="1">
      <c r="B90" s="119">
        <v>71</v>
      </c>
      <c r="C90" s="643" t="s">
        <v>250</v>
      </c>
      <c r="D90" s="644"/>
      <c r="E90" s="645"/>
      <c r="F90" s="645"/>
      <c r="G90" s="646"/>
      <c r="H90" s="652"/>
      <c r="I90" s="647"/>
      <c r="J90" s="648"/>
      <c r="K90" s="649"/>
      <c r="L90" s="649"/>
      <c r="M90" s="649"/>
      <c r="N90" s="649"/>
      <c r="O90" s="649"/>
      <c r="P90" s="649"/>
      <c r="Q90" s="649"/>
      <c r="R90" s="650"/>
      <c r="S90" s="648"/>
      <c r="T90" s="650"/>
      <c r="U90" s="1192"/>
      <c r="V90" s="1193"/>
      <c r="W90" s="1179"/>
      <c r="X90" s="1179"/>
      <c r="Y90" s="1193"/>
      <c r="Z90" s="1193"/>
      <c r="AA90" s="1193"/>
      <c r="AB90" s="1194"/>
      <c r="AC90" s="1195"/>
      <c r="AD90" s="1196"/>
      <c r="AE90" s="1197"/>
      <c r="AF90" s="149" t="str">
        <f t="shared" si="4"/>
        <v/>
      </c>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G90" s="74">
        <f t="shared" si="17"/>
        <v>0</v>
      </c>
      <c r="BH90" s="74">
        <f t="shared" si="17"/>
        <v>0</v>
      </c>
      <c r="BI90" s="455">
        <f t="shared" si="21"/>
        <v>0</v>
      </c>
      <c r="BJ90" s="74" t="str">
        <f t="shared" si="16"/>
        <v/>
      </c>
      <c r="BK90" s="74" t="str">
        <f t="shared" si="16"/>
        <v/>
      </c>
      <c r="BL90" s="74" t="str">
        <f t="shared" si="16"/>
        <v/>
      </c>
      <c r="BM90" s="74" t="str">
        <f t="shared" si="16"/>
        <v/>
      </c>
      <c r="BN90" s="74" t="str">
        <f t="shared" si="16"/>
        <v/>
      </c>
      <c r="BO90" s="74" t="str">
        <f t="shared" si="16"/>
        <v/>
      </c>
      <c r="BP90" s="74" t="str">
        <f t="shared" si="16"/>
        <v/>
      </c>
      <c r="BQ90" s="74" t="str">
        <f t="shared" si="16"/>
        <v/>
      </c>
      <c r="BR90" s="74" t="str">
        <f t="shared" si="16"/>
        <v/>
      </c>
      <c r="BS90" s="74">
        <f t="shared" si="22"/>
        <v>0</v>
      </c>
      <c r="BT90" s="74" t="str">
        <f t="shared" si="18"/>
        <v/>
      </c>
      <c r="BU90" s="74" t="str">
        <f t="shared" si="18"/>
        <v/>
      </c>
      <c r="BV90" s="74">
        <f t="shared" si="23"/>
        <v>0</v>
      </c>
      <c r="BW90" s="74" t="str">
        <f t="shared" si="9"/>
        <v/>
      </c>
      <c r="BX90" s="75"/>
      <c r="BY90" s="74" t="str">
        <f t="shared" si="24"/>
        <v/>
      </c>
      <c r="BZ90" s="75"/>
      <c r="CA90" s="74" t="str">
        <f t="shared" si="19"/>
        <v/>
      </c>
      <c r="CB90" s="75"/>
      <c r="CC90" s="74" t="str">
        <f t="shared" si="20"/>
        <v/>
      </c>
      <c r="CD90" s="75"/>
      <c r="CE90" s="74">
        <f t="shared" si="25"/>
        <v>0</v>
      </c>
    </row>
    <row r="91" spans="2:83" ht="21" customHeight="1">
      <c r="B91" s="119">
        <v>72</v>
      </c>
      <c r="C91" s="643" t="s">
        <v>250</v>
      </c>
      <c r="D91" s="644"/>
      <c r="E91" s="645"/>
      <c r="F91" s="645"/>
      <c r="G91" s="646"/>
      <c r="H91" s="652"/>
      <c r="I91" s="647"/>
      <c r="J91" s="648"/>
      <c r="K91" s="649"/>
      <c r="L91" s="649"/>
      <c r="M91" s="649"/>
      <c r="N91" s="649"/>
      <c r="O91" s="649"/>
      <c r="P91" s="649"/>
      <c r="Q91" s="649"/>
      <c r="R91" s="650"/>
      <c r="S91" s="648"/>
      <c r="T91" s="650"/>
      <c r="U91" s="1192"/>
      <c r="V91" s="1193"/>
      <c r="W91" s="1179"/>
      <c r="X91" s="1179"/>
      <c r="Y91" s="1193"/>
      <c r="Z91" s="1193"/>
      <c r="AA91" s="1193"/>
      <c r="AB91" s="1194"/>
      <c r="AC91" s="1195"/>
      <c r="AD91" s="1196"/>
      <c r="AE91" s="1197"/>
      <c r="AF91" s="149" t="str">
        <f t="shared" si="4"/>
        <v/>
      </c>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G91" s="74">
        <f t="shared" si="17"/>
        <v>0</v>
      </c>
      <c r="BH91" s="74">
        <f t="shared" si="17"/>
        <v>0</v>
      </c>
      <c r="BI91" s="455">
        <f t="shared" si="21"/>
        <v>0</v>
      </c>
      <c r="BJ91" s="74" t="str">
        <f t="shared" si="16"/>
        <v/>
      </c>
      <c r="BK91" s="74" t="str">
        <f t="shared" si="16"/>
        <v/>
      </c>
      <c r="BL91" s="74" t="str">
        <f t="shared" si="16"/>
        <v/>
      </c>
      <c r="BM91" s="74" t="str">
        <f t="shared" si="16"/>
        <v/>
      </c>
      <c r="BN91" s="74" t="str">
        <f t="shared" si="16"/>
        <v/>
      </c>
      <c r="BO91" s="74" t="str">
        <f t="shared" si="16"/>
        <v/>
      </c>
      <c r="BP91" s="74" t="str">
        <f t="shared" si="16"/>
        <v/>
      </c>
      <c r="BQ91" s="74" t="str">
        <f t="shared" si="16"/>
        <v/>
      </c>
      <c r="BR91" s="74" t="str">
        <f t="shared" si="16"/>
        <v/>
      </c>
      <c r="BS91" s="74">
        <f t="shared" si="22"/>
        <v>0</v>
      </c>
      <c r="BT91" s="74" t="str">
        <f t="shared" si="18"/>
        <v/>
      </c>
      <c r="BU91" s="74" t="str">
        <f t="shared" si="18"/>
        <v/>
      </c>
      <c r="BV91" s="74">
        <f t="shared" si="23"/>
        <v>0</v>
      </c>
      <c r="BW91" s="74" t="str">
        <f t="shared" si="9"/>
        <v/>
      </c>
      <c r="BX91" s="75"/>
      <c r="BY91" s="74" t="str">
        <f t="shared" si="24"/>
        <v/>
      </c>
      <c r="BZ91" s="75"/>
      <c r="CA91" s="74" t="str">
        <f t="shared" si="19"/>
        <v/>
      </c>
      <c r="CB91" s="75"/>
      <c r="CC91" s="74" t="str">
        <f t="shared" si="20"/>
        <v/>
      </c>
      <c r="CD91" s="75"/>
      <c r="CE91" s="74">
        <f t="shared" si="25"/>
        <v>0</v>
      </c>
    </row>
    <row r="92" spans="2:83" ht="21" customHeight="1">
      <c r="B92" s="119">
        <v>73</v>
      </c>
      <c r="C92" s="643"/>
      <c r="D92" s="644"/>
      <c r="E92" s="645"/>
      <c r="F92" s="645"/>
      <c r="G92" s="646"/>
      <c r="H92" s="638"/>
      <c r="I92" s="647"/>
      <c r="J92" s="648"/>
      <c r="K92" s="649"/>
      <c r="L92" s="649"/>
      <c r="M92" s="649"/>
      <c r="N92" s="649"/>
      <c r="O92" s="649"/>
      <c r="P92" s="649"/>
      <c r="Q92" s="649"/>
      <c r="R92" s="650"/>
      <c r="S92" s="648"/>
      <c r="T92" s="650"/>
      <c r="U92" s="1192"/>
      <c r="V92" s="1193"/>
      <c r="W92" s="1179"/>
      <c r="X92" s="1179"/>
      <c r="Y92" s="1193"/>
      <c r="Z92" s="1193"/>
      <c r="AA92" s="1193"/>
      <c r="AB92" s="1194"/>
      <c r="AC92" s="1195"/>
      <c r="AD92" s="1196"/>
      <c r="AE92" s="1197"/>
      <c r="AF92" s="149" t="str">
        <f t="shared" si="4"/>
        <v/>
      </c>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G92" s="74">
        <f t="shared" si="17"/>
        <v>0</v>
      </c>
      <c r="BH92" s="74">
        <f t="shared" si="17"/>
        <v>0</v>
      </c>
      <c r="BI92" s="455">
        <f t="shared" si="21"/>
        <v>0</v>
      </c>
      <c r="BJ92" s="74" t="str">
        <f t="shared" si="16"/>
        <v/>
      </c>
      <c r="BK92" s="74" t="str">
        <f t="shared" si="16"/>
        <v/>
      </c>
      <c r="BL92" s="74" t="str">
        <f t="shared" si="16"/>
        <v/>
      </c>
      <c r="BM92" s="74" t="str">
        <f t="shared" si="16"/>
        <v/>
      </c>
      <c r="BN92" s="74" t="str">
        <f t="shared" si="16"/>
        <v/>
      </c>
      <c r="BO92" s="74" t="str">
        <f t="shared" si="16"/>
        <v/>
      </c>
      <c r="BP92" s="74" t="str">
        <f t="shared" si="16"/>
        <v/>
      </c>
      <c r="BQ92" s="74" t="str">
        <f t="shared" si="16"/>
        <v/>
      </c>
      <c r="BR92" s="74" t="str">
        <f t="shared" si="16"/>
        <v/>
      </c>
      <c r="BS92" s="74">
        <f t="shared" si="22"/>
        <v>0</v>
      </c>
      <c r="BT92" s="74" t="str">
        <f t="shared" si="18"/>
        <v/>
      </c>
      <c r="BU92" s="74" t="str">
        <f t="shared" si="18"/>
        <v/>
      </c>
      <c r="BV92" s="74">
        <f t="shared" si="23"/>
        <v>0</v>
      </c>
      <c r="BW92" s="74" t="str">
        <f t="shared" si="9"/>
        <v/>
      </c>
      <c r="BX92" s="75"/>
      <c r="BY92" s="74" t="str">
        <f t="shared" si="24"/>
        <v/>
      </c>
      <c r="BZ92" s="75"/>
      <c r="CA92" s="74" t="str">
        <f t="shared" si="19"/>
        <v/>
      </c>
      <c r="CB92" s="75"/>
      <c r="CC92" s="74" t="str">
        <f t="shared" si="20"/>
        <v/>
      </c>
      <c r="CD92" s="75"/>
      <c r="CE92" s="74">
        <f t="shared" si="25"/>
        <v>0</v>
      </c>
    </row>
    <row r="93" spans="2:83" ht="21" customHeight="1">
      <c r="B93" s="119">
        <v>74</v>
      </c>
      <c r="C93" s="643"/>
      <c r="D93" s="644"/>
      <c r="E93" s="645"/>
      <c r="F93" s="645"/>
      <c r="G93" s="646"/>
      <c r="H93" s="638"/>
      <c r="I93" s="647"/>
      <c r="J93" s="648"/>
      <c r="K93" s="649"/>
      <c r="L93" s="649"/>
      <c r="M93" s="649"/>
      <c r="N93" s="649"/>
      <c r="O93" s="649"/>
      <c r="P93" s="649"/>
      <c r="Q93" s="649"/>
      <c r="R93" s="650"/>
      <c r="S93" s="648"/>
      <c r="T93" s="650"/>
      <c r="U93" s="1192"/>
      <c r="V93" s="1193"/>
      <c r="W93" s="1179"/>
      <c r="X93" s="1179"/>
      <c r="Y93" s="1193"/>
      <c r="Z93" s="1193"/>
      <c r="AA93" s="1193"/>
      <c r="AB93" s="1194"/>
      <c r="AC93" s="1195"/>
      <c r="AD93" s="1196"/>
      <c r="AE93" s="1197"/>
      <c r="AF93" s="149" t="str">
        <f t="shared" si="4"/>
        <v/>
      </c>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G93" s="74">
        <f t="shared" si="17"/>
        <v>0</v>
      </c>
      <c r="BH93" s="74">
        <f t="shared" si="17"/>
        <v>0</v>
      </c>
      <c r="BI93" s="455">
        <f t="shared" si="21"/>
        <v>0</v>
      </c>
      <c r="BJ93" s="74" t="str">
        <f t="shared" si="16"/>
        <v/>
      </c>
      <c r="BK93" s="74" t="str">
        <f t="shared" si="16"/>
        <v/>
      </c>
      <c r="BL93" s="74" t="str">
        <f t="shared" si="16"/>
        <v/>
      </c>
      <c r="BM93" s="74" t="str">
        <f t="shared" si="16"/>
        <v/>
      </c>
      <c r="BN93" s="74" t="str">
        <f t="shared" si="16"/>
        <v/>
      </c>
      <c r="BO93" s="74" t="str">
        <f t="shared" si="16"/>
        <v/>
      </c>
      <c r="BP93" s="74" t="str">
        <f t="shared" si="16"/>
        <v/>
      </c>
      <c r="BQ93" s="74" t="str">
        <f t="shared" si="16"/>
        <v/>
      </c>
      <c r="BR93" s="74" t="str">
        <f t="shared" si="16"/>
        <v/>
      </c>
      <c r="BS93" s="74">
        <f t="shared" si="22"/>
        <v>0</v>
      </c>
      <c r="BT93" s="74" t="str">
        <f t="shared" si="18"/>
        <v/>
      </c>
      <c r="BU93" s="74" t="str">
        <f t="shared" si="18"/>
        <v/>
      </c>
      <c r="BV93" s="74">
        <f t="shared" si="23"/>
        <v>0</v>
      </c>
      <c r="BW93" s="74" t="str">
        <f t="shared" si="9"/>
        <v/>
      </c>
      <c r="BX93" s="75"/>
      <c r="BY93" s="74" t="str">
        <f t="shared" si="24"/>
        <v/>
      </c>
      <c r="BZ93" s="75"/>
      <c r="CA93" s="74" t="str">
        <f t="shared" si="19"/>
        <v/>
      </c>
      <c r="CB93" s="75"/>
      <c r="CC93" s="74" t="str">
        <f t="shared" si="20"/>
        <v/>
      </c>
      <c r="CD93" s="75"/>
      <c r="CE93" s="74">
        <f t="shared" si="25"/>
        <v>0</v>
      </c>
    </row>
    <row r="94" spans="2:83" ht="21" customHeight="1">
      <c r="B94" s="119">
        <v>75</v>
      </c>
      <c r="C94" s="643"/>
      <c r="D94" s="644"/>
      <c r="E94" s="645"/>
      <c r="F94" s="645"/>
      <c r="G94" s="646"/>
      <c r="H94" s="638"/>
      <c r="I94" s="647"/>
      <c r="J94" s="648"/>
      <c r="K94" s="649"/>
      <c r="L94" s="649"/>
      <c r="M94" s="649"/>
      <c r="N94" s="649"/>
      <c r="O94" s="649"/>
      <c r="P94" s="649"/>
      <c r="Q94" s="649"/>
      <c r="R94" s="650"/>
      <c r="S94" s="648"/>
      <c r="T94" s="650"/>
      <c r="U94" s="1192"/>
      <c r="V94" s="1193"/>
      <c r="W94" s="1179"/>
      <c r="X94" s="1179"/>
      <c r="Y94" s="1193"/>
      <c r="Z94" s="1193"/>
      <c r="AA94" s="1193"/>
      <c r="AB94" s="1194"/>
      <c r="AC94" s="1195"/>
      <c r="AD94" s="1196"/>
      <c r="AE94" s="1197"/>
      <c r="AF94" s="149" t="str">
        <f t="shared" si="4"/>
        <v/>
      </c>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G94" s="74">
        <f t="shared" si="17"/>
        <v>0</v>
      </c>
      <c r="BH94" s="74">
        <f t="shared" si="17"/>
        <v>0</v>
      </c>
      <c r="BI94" s="455">
        <f t="shared" si="21"/>
        <v>0</v>
      </c>
      <c r="BJ94" s="74" t="str">
        <f t="shared" si="16"/>
        <v/>
      </c>
      <c r="BK94" s="74" t="str">
        <f t="shared" si="16"/>
        <v/>
      </c>
      <c r="BL94" s="74" t="str">
        <f t="shared" si="16"/>
        <v/>
      </c>
      <c r="BM94" s="74" t="str">
        <f t="shared" si="16"/>
        <v/>
      </c>
      <c r="BN94" s="74" t="str">
        <f t="shared" si="16"/>
        <v/>
      </c>
      <c r="BO94" s="74" t="str">
        <f t="shared" si="16"/>
        <v/>
      </c>
      <c r="BP94" s="74" t="str">
        <f t="shared" si="16"/>
        <v/>
      </c>
      <c r="BQ94" s="74" t="str">
        <f t="shared" si="16"/>
        <v/>
      </c>
      <c r="BR94" s="74" t="str">
        <f t="shared" si="16"/>
        <v/>
      </c>
      <c r="BS94" s="74">
        <f t="shared" si="22"/>
        <v>0</v>
      </c>
      <c r="BT94" s="74" t="str">
        <f t="shared" si="18"/>
        <v/>
      </c>
      <c r="BU94" s="74" t="str">
        <f t="shared" si="18"/>
        <v/>
      </c>
      <c r="BV94" s="74">
        <f t="shared" si="23"/>
        <v>0</v>
      </c>
      <c r="BW94" s="74" t="str">
        <f t="shared" si="9"/>
        <v/>
      </c>
      <c r="BX94" s="75"/>
      <c r="BY94" s="74" t="str">
        <f t="shared" si="24"/>
        <v/>
      </c>
      <c r="BZ94" s="75"/>
      <c r="CA94" s="74" t="str">
        <f t="shared" si="19"/>
        <v/>
      </c>
      <c r="CB94" s="75"/>
      <c r="CC94" s="74" t="str">
        <f t="shared" si="20"/>
        <v/>
      </c>
      <c r="CD94" s="75"/>
      <c r="CE94" s="74">
        <f t="shared" si="25"/>
        <v>0</v>
      </c>
    </row>
    <row r="95" spans="2:83" ht="21" customHeight="1">
      <c r="B95" s="119">
        <v>76</v>
      </c>
      <c r="C95" s="643"/>
      <c r="D95" s="644"/>
      <c r="E95" s="645"/>
      <c r="F95" s="645"/>
      <c r="G95" s="646"/>
      <c r="H95" s="638"/>
      <c r="I95" s="647"/>
      <c r="J95" s="648"/>
      <c r="K95" s="649"/>
      <c r="L95" s="649"/>
      <c r="M95" s="649"/>
      <c r="N95" s="649"/>
      <c r="O95" s="649"/>
      <c r="P95" s="649"/>
      <c r="Q95" s="649"/>
      <c r="R95" s="650"/>
      <c r="S95" s="648"/>
      <c r="T95" s="650"/>
      <c r="U95" s="1192"/>
      <c r="V95" s="1193"/>
      <c r="W95" s="1179"/>
      <c r="X95" s="1179"/>
      <c r="Y95" s="1193"/>
      <c r="Z95" s="1193"/>
      <c r="AA95" s="1193"/>
      <c r="AB95" s="1194"/>
      <c r="AC95" s="1195"/>
      <c r="AD95" s="1196"/>
      <c r="AE95" s="1197"/>
      <c r="AF95" s="149" t="str">
        <f t="shared" si="4"/>
        <v/>
      </c>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G95" s="74">
        <f t="shared" si="17"/>
        <v>0</v>
      </c>
      <c r="BH95" s="74">
        <f t="shared" si="17"/>
        <v>0</v>
      </c>
      <c r="BI95" s="455">
        <f t="shared" si="21"/>
        <v>0</v>
      </c>
      <c r="BJ95" s="74" t="str">
        <f t="shared" si="16"/>
        <v/>
      </c>
      <c r="BK95" s="74" t="str">
        <f t="shared" si="16"/>
        <v/>
      </c>
      <c r="BL95" s="74" t="str">
        <f t="shared" si="16"/>
        <v/>
      </c>
      <c r="BM95" s="74" t="str">
        <f t="shared" si="16"/>
        <v/>
      </c>
      <c r="BN95" s="74" t="str">
        <f t="shared" si="16"/>
        <v/>
      </c>
      <c r="BO95" s="74" t="str">
        <f t="shared" si="16"/>
        <v/>
      </c>
      <c r="BP95" s="74" t="str">
        <f t="shared" si="16"/>
        <v/>
      </c>
      <c r="BQ95" s="74" t="str">
        <f t="shared" si="16"/>
        <v/>
      </c>
      <c r="BR95" s="74" t="str">
        <f t="shared" si="16"/>
        <v/>
      </c>
      <c r="BS95" s="74">
        <f t="shared" si="22"/>
        <v>0</v>
      </c>
      <c r="BT95" s="74" t="str">
        <f t="shared" si="18"/>
        <v/>
      </c>
      <c r="BU95" s="74" t="str">
        <f t="shared" si="18"/>
        <v/>
      </c>
      <c r="BV95" s="74">
        <f t="shared" si="23"/>
        <v>0</v>
      </c>
      <c r="BW95" s="74" t="str">
        <f t="shared" si="9"/>
        <v/>
      </c>
      <c r="BX95" s="75"/>
      <c r="BY95" s="74" t="str">
        <f t="shared" si="24"/>
        <v/>
      </c>
      <c r="BZ95" s="75"/>
      <c r="CA95" s="74" t="str">
        <f t="shared" si="19"/>
        <v/>
      </c>
      <c r="CB95" s="75"/>
      <c r="CC95" s="74" t="str">
        <f t="shared" si="20"/>
        <v/>
      </c>
      <c r="CD95" s="75"/>
      <c r="CE95" s="74">
        <f t="shared" si="25"/>
        <v>0</v>
      </c>
    </row>
    <row r="96" spans="2:83" ht="21" customHeight="1">
      <c r="B96" s="119">
        <v>77</v>
      </c>
      <c r="C96" s="643" t="s">
        <v>250</v>
      </c>
      <c r="D96" s="644"/>
      <c r="E96" s="645"/>
      <c r="F96" s="645"/>
      <c r="G96" s="646"/>
      <c r="H96" s="638"/>
      <c r="I96" s="647"/>
      <c r="J96" s="648"/>
      <c r="K96" s="649"/>
      <c r="L96" s="649"/>
      <c r="M96" s="649"/>
      <c r="N96" s="649"/>
      <c r="O96" s="649"/>
      <c r="P96" s="649"/>
      <c r="Q96" s="649"/>
      <c r="R96" s="650"/>
      <c r="S96" s="648"/>
      <c r="T96" s="650"/>
      <c r="U96" s="1192"/>
      <c r="V96" s="1193"/>
      <c r="W96" s="1179"/>
      <c r="X96" s="1179"/>
      <c r="Y96" s="1193"/>
      <c r="Z96" s="1193"/>
      <c r="AA96" s="1193"/>
      <c r="AB96" s="1194"/>
      <c r="AC96" s="1195"/>
      <c r="AD96" s="1196"/>
      <c r="AE96" s="1197"/>
      <c r="AF96" s="149" t="str">
        <f t="shared" si="4"/>
        <v/>
      </c>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G96" s="74">
        <f t="shared" si="17"/>
        <v>0</v>
      </c>
      <c r="BH96" s="74">
        <f t="shared" si="17"/>
        <v>0</v>
      </c>
      <c r="BI96" s="455">
        <f t="shared" si="21"/>
        <v>0</v>
      </c>
      <c r="BJ96" s="74" t="str">
        <f t="shared" si="16"/>
        <v/>
      </c>
      <c r="BK96" s="74" t="str">
        <f t="shared" si="16"/>
        <v/>
      </c>
      <c r="BL96" s="74" t="str">
        <f t="shared" si="16"/>
        <v/>
      </c>
      <c r="BM96" s="74" t="str">
        <f t="shared" si="16"/>
        <v/>
      </c>
      <c r="BN96" s="74" t="str">
        <f t="shared" si="16"/>
        <v/>
      </c>
      <c r="BO96" s="74" t="str">
        <f t="shared" si="16"/>
        <v/>
      </c>
      <c r="BP96" s="74" t="str">
        <f t="shared" si="16"/>
        <v/>
      </c>
      <c r="BQ96" s="74" t="str">
        <f t="shared" si="16"/>
        <v/>
      </c>
      <c r="BR96" s="74" t="str">
        <f t="shared" si="16"/>
        <v/>
      </c>
      <c r="BS96" s="74">
        <f t="shared" si="22"/>
        <v>0</v>
      </c>
      <c r="BT96" s="74" t="str">
        <f t="shared" si="18"/>
        <v/>
      </c>
      <c r="BU96" s="74" t="str">
        <f t="shared" si="18"/>
        <v/>
      </c>
      <c r="BV96" s="74">
        <f t="shared" si="23"/>
        <v>0</v>
      </c>
      <c r="BW96" s="74" t="str">
        <f t="shared" si="9"/>
        <v/>
      </c>
      <c r="BX96" s="75"/>
      <c r="BY96" s="74" t="str">
        <f t="shared" si="24"/>
        <v/>
      </c>
      <c r="BZ96" s="75"/>
      <c r="CA96" s="74" t="str">
        <f t="shared" si="19"/>
        <v/>
      </c>
      <c r="CB96" s="75"/>
      <c r="CC96" s="74" t="str">
        <f t="shared" si="20"/>
        <v/>
      </c>
      <c r="CD96" s="75"/>
      <c r="CE96" s="74">
        <f t="shared" si="25"/>
        <v>0</v>
      </c>
    </row>
    <row r="97" spans="2:83" ht="21" customHeight="1">
      <c r="B97" s="119">
        <v>78</v>
      </c>
      <c r="C97" s="643" t="s">
        <v>250</v>
      </c>
      <c r="D97" s="644"/>
      <c r="E97" s="645"/>
      <c r="F97" s="645"/>
      <c r="G97" s="646"/>
      <c r="H97" s="638"/>
      <c r="I97" s="647"/>
      <c r="J97" s="648"/>
      <c r="K97" s="649"/>
      <c r="L97" s="649"/>
      <c r="M97" s="649"/>
      <c r="N97" s="649"/>
      <c r="O97" s="649"/>
      <c r="P97" s="649"/>
      <c r="Q97" s="649"/>
      <c r="R97" s="650"/>
      <c r="S97" s="648"/>
      <c r="T97" s="650"/>
      <c r="U97" s="1192"/>
      <c r="V97" s="1193"/>
      <c r="W97" s="1179"/>
      <c r="X97" s="1179"/>
      <c r="Y97" s="1193"/>
      <c r="Z97" s="1193"/>
      <c r="AA97" s="1193"/>
      <c r="AB97" s="1194"/>
      <c r="AC97" s="1195"/>
      <c r="AD97" s="1196"/>
      <c r="AE97" s="1197"/>
      <c r="AF97" s="149" t="str">
        <f t="shared" si="4"/>
        <v/>
      </c>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G97" s="74">
        <f t="shared" si="17"/>
        <v>0</v>
      </c>
      <c r="BH97" s="74">
        <f t="shared" si="17"/>
        <v>0</v>
      </c>
      <c r="BI97" s="455">
        <f t="shared" si="21"/>
        <v>0</v>
      </c>
      <c r="BJ97" s="74" t="str">
        <f t="shared" si="16"/>
        <v/>
      </c>
      <c r="BK97" s="74" t="str">
        <f t="shared" si="16"/>
        <v/>
      </c>
      <c r="BL97" s="74" t="str">
        <f t="shared" si="16"/>
        <v/>
      </c>
      <c r="BM97" s="74" t="str">
        <f t="shared" si="16"/>
        <v/>
      </c>
      <c r="BN97" s="74" t="str">
        <f t="shared" si="16"/>
        <v/>
      </c>
      <c r="BO97" s="74" t="str">
        <f t="shared" si="16"/>
        <v/>
      </c>
      <c r="BP97" s="74" t="str">
        <f t="shared" si="16"/>
        <v/>
      </c>
      <c r="BQ97" s="74" t="str">
        <f t="shared" si="16"/>
        <v/>
      </c>
      <c r="BR97" s="74" t="str">
        <f t="shared" si="16"/>
        <v/>
      </c>
      <c r="BS97" s="74">
        <f t="shared" si="22"/>
        <v>0</v>
      </c>
      <c r="BT97" s="74" t="str">
        <f t="shared" si="18"/>
        <v/>
      </c>
      <c r="BU97" s="74" t="str">
        <f t="shared" si="18"/>
        <v/>
      </c>
      <c r="BV97" s="74">
        <f t="shared" si="23"/>
        <v>0</v>
      </c>
      <c r="BW97" s="74" t="str">
        <f t="shared" si="9"/>
        <v/>
      </c>
      <c r="BX97" s="75"/>
      <c r="BY97" s="74" t="str">
        <f t="shared" si="24"/>
        <v/>
      </c>
      <c r="BZ97" s="75"/>
      <c r="CA97" s="74" t="str">
        <f t="shared" si="19"/>
        <v/>
      </c>
      <c r="CB97" s="75"/>
      <c r="CC97" s="74" t="str">
        <f t="shared" si="20"/>
        <v/>
      </c>
      <c r="CD97" s="75"/>
      <c r="CE97" s="74">
        <f t="shared" si="25"/>
        <v>0</v>
      </c>
    </row>
    <row r="98" spans="2:83" ht="21" customHeight="1">
      <c r="B98" s="119">
        <v>79</v>
      </c>
      <c r="C98" s="643" t="s">
        <v>250</v>
      </c>
      <c r="D98" s="644"/>
      <c r="E98" s="645"/>
      <c r="F98" s="645"/>
      <c r="G98" s="646"/>
      <c r="H98" s="638"/>
      <c r="I98" s="647"/>
      <c r="J98" s="648"/>
      <c r="K98" s="649"/>
      <c r="L98" s="649"/>
      <c r="M98" s="649"/>
      <c r="N98" s="649"/>
      <c r="O98" s="649"/>
      <c r="P98" s="649"/>
      <c r="Q98" s="649"/>
      <c r="R98" s="650"/>
      <c r="S98" s="648"/>
      <c r="T98" s="650"/>
      <c r="U98" s="1192"/>
      <c r="V98" s="1193"/>
      <c r="W98" s="1179"/>
      <c r="X98" s="1179"/>
      <c r="Y98" s="1193"/>
      <c r="Z98" s="1193"/>
      <c r="AA98" s="1193"/>
      <c r="AB98" s="1194"/>
      <c r="AC98" s="1195"/>
      <c r="AD98" s="1196"/>
      <c r="AE98" s="1197"/>
      <c r="AF98" s="149" t="str">
        <f t="shared" si="4"/>
        <v/>
      </c>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G98" s="74">
        <f t="shared" si="17"/>
        <v>0</v>
      </c>
      <c r="BH98" s="74">
        <f t="shared" si="17"/>
        <v>0</v>
      </c>
      <c r="BI98" s="455">
        <f t="shared" si="21"/>
        <v>0</v>
      </c>
      <c r="BJ98" s="74" t="str">
        <f t="shared" si="16"/>
        <v/>
      </c>
      <c r="BK98" s="74" t="str">
        <f t="shared" si="16"/>
        <v/>
      </c>
      <c r="BL98" s="74" t="str">
        <f t="shared" si="16"/>
        <v/>
      </c>
      <c r="BM98" s="74" t="str">
        <f t="shared" si="16"/>
        <v/>
      </c>
      <c r="BN98" s="74" t="str">
        <f t="shared" si="16"/>
        <v/>
      </c>
      <c r="BO98" s="74" t="str">
        <f t="shared" si="16"/>
        <v/>
      </c>
      <c r="BP98" s="74" t="str">
        <f t="shared" si="16"/>
        <v/>
      </c>
      <c r="BQ98" s="74" t="str">
        <f t="shared" si="16"/>
        <v/>
      </c>
      <c r="BR98" s="74" t="str">
        <f t="shared" si="16"/>
        <v/>
      </c>
      <c r="BS98" s="74">
        <f t="shared" si="22"/>
        <v>0</v>
      </c>
      <c r="BT98" s="74" t="str">
        <f t="shared" si="18"/>
        <v/>
      </c>
      <c r="BU98" s="74" t="str">
        <f t="shared" si="18"/>
        <v/>
      </c>
      <c r="BV98" s="74">
        <f t="shared" si="23"/>
        <v>0</v>
      </c>
      <c r="BW98" s="74" t="str">
        <f t="shared" si="9"/>
        <v/>
      </c>
      <c r="BX98" s="75"/>
      <c r="BY98" s="74" t="str">
        <f t="shared" si="24"/>
        <v/>
      </c>
      <c r="BZ98" s="75"/>
      <c r="CA98" s="74" t="str">
        <f t="shared" si="19"/>
        <v/>
      </c>
      <c r="CB98" s="75"/>
      <c r="CC98" s="74" t="str">
        <f t="shared" si="20"/>
        <v/>
      </c>
      <c r="CD98" s="75"/>
      <c r="CE98" s="74">
        <f t="shared" si="25"/>
        <v>0</v>
      </c>
    </row>
    <row r="99" spans="2:83" ht="21" customHeight="1">
      <c r="B99" s="119">
        <v>80</v>
      </c>
      <c r="C99" s="643" t="s">
        <v>250</v>
      </c>
      <c r="D99" s="644"/>
      <c r="E99" s="645"/>
      <c r="F99" s="645"/>
      <c r="G99" s="646"/>
      <c r="H99" s="638"/>
      <c r="I99" s="647"/>
      <c r="J99" s="648"/>
      <c r="K99" s="649"/>
      <c r="L99" s="649"/>
      <c r="M99" s="649"/>
      <c r="N99" s="649"/>
      <c r="O99" s="649"/>
      <c r="P99" s="649"/>
      <c r="Q99" s="649"/>
      <c r="R99" s="650"/>
      <c r="S99" s="648"/>
      <c r="T99" s="650"/>
      <c r="U99" s="1192"/>
      <c r="V99" s="1193"/>
      <c r="W99" s="1179"/>
      <c r="X99" s="1179"/>
      <c r="Y99" s="1193"/>
      <c r="Z99" s="1193"/>
      <c r="AA99" s="1193"/>
      <c r="AB99" s="1194"/>
      <c r="AC99" s="1195"/>
      <c r="AD99" s="1196"/>
      <c r="AE99" s="1197"/>
      <c r="AF99" s="149" t="str">
        <f t="shared" si="4"/>
        <v/>
      </c>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G99" s="74">
        <f t="shared" ref="BG99:BH118" si="26">IF(H99="○",1,0)</f>
        <v>0</v>
      </c>
      <c r="BH99" s="74">
        <f t="shared" si="26"/>
        <v>0</v>
      </c>
      <c r="BI99" s="455">
        <f t="shared" si="21"/>
        <v>0</v>
      </c>
      <c r="BJ99" s="74" t="str">
        <f t="shared" si="16"/>
        <v/>
      </c>
      <c r="BK99" s="74" t="str">
        <f t="shared" si="16"/>
        <v/>
      </c>
      <c r="BL99" s="74" t="str">
        <f t="shared" si="16"/>
        <v/>
      </c>
      <c r="BM99" s="74" t="str">
        <f t="shared" si="16"/>
        <v/>
      </c>
      <c r="BN99" s="74" t="str">
        <f t="shared" si="16"/>
        <v/>
      </c>
      <c r="BO99" s="74" t="str">
        <f t="shared" si="16"/>
        <v/>
      </c>
      <c r="BP99" s="74" t="str">
        <f t="shared" si="16"/>
        <v/>
      </c>
      <c r="BQ99" s="74" t="str">
        <f t="shared" si="16"/>
        <v/>
      </c>
      <c r="BR99" s="74" t="str">
        <f t="shared" si="16"/>
        <v/>
      </c>
      <c r="BS99" s="74">
        <f t="shared" si="22"/>
        <v>0</v>
      </c>
      <c r="BT99" s="74" t="str">
        <f t="shared" ref="BT99:BU118" si="27">IF(S99="○",IF($H99="○","Ａ",IF($I99="○","B","")),"")</f>
        <v/>
      </c>
      <c r="BU99" s="74" t="str">
        <f t="shared" si="27"/>
        <v/>
      </c>
      <c r="BV99" s="74">
        <f t="shared" si="23"/>
        <v>0</v>
      </c>
      <c r="BW99" s="74" t="str">
        <f t="shared" si="9"/>
        <v/>
      </c>
      <c r="BX99" s="75"/>
      <c r="BY99" s="74" t="str">
        <f t="shared" si="24"/>
        <v/>
      </c>
      <c r="BZ99" s="75"/>
      <c r="CA99" s="74" t="str">
        <f t="shared" si="19"/>
        <v/>
      </c>
      <c r="CB99" s="75"/>
      <c r="CC99" s="74" t="str">
        <f t="shared" si="20"/>
        <v/>
      </c>
      <c r="CD99" s="75"/>
      <c r="CE99" s="74">
        <f t="shared" si="25"/>
        <v>0</v>
      </c>
    </row>
    <row r="100" spans="2:83" ht="21" customHeight="1">
      <c r="B100" s="119">
        <v>81</v>
      </c>
      <c r="C100" s="643" t="s">
        <v>250</v>
      </c>
      <c r="D100" s="644"/>
      <c r="E100" s="645"/>
      <c r="F100" s="645"/>
      <c r="G100" s="646"/>
      <c r="H100" s="638"/>
      <c r="I100" s="647"/>
      <c r="J100" s="648"/>
      <c r="K100" s="649"/>
      <c r="L100" s="649"/>
      <c r="M100" s="649"/>
      <c r="N100" s="649"/>
      <c r="O100" s="649"/>
      <c r="P100" s="649"/>
      <c r="Q100" s="649"/>
      <c r="R100" s="650"/>
      <c r="S100" s="648"/>
      <c r="T100" s="650"/>
      <c r="U100" s="1192"/>
      <c r="V100" s="1193"/>
      <c r="W100" s="1179"/>
      <c r="X100" s="1179"/>
      <c r="Y100" s="1193"/>
      <c r="Z100" s="1193"/>
      <c r="AA100" s="1193"/>
      <c r="AB100" s="1194"/>
      <c r="AC100" s="1195"/>
      <c r="AD100" s="1196"/>
      <c r="AE100" s="1197"/>
      <c r="AF100" s="149" t="str">
        <f t="shared" si="4"/>
        <v/>
      </c>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G100" s="74">
        <f t="shared" si="26"/>
        <v>0</v>
      </c>
      <c r="BH100" s="74">
        <f t="shared" si="26"/>
        <v>0</v>
      </c>
      <c r="BI100" s="455">
        <f t="shared" si="21"/>
        <v>0</v>
      </c>
      <c r="BJ100" s="74" t="str">
        <f t="shared" si="16"/>
        <v/>
      </c>
      <c r="BK100" s="74" t="str">
        <f t="shared" si="16"/>
        <v/>
      </c>
      <c r="BL100" s="74" t="str">
        <f t="shared" si="16"/>
        <v/>
      </c>
      <c r="BM100" s="74" t="str">
        <f t="shared" si="16"/>
        <v/>
      </c>
      <c r="BN100" s="74" t="str">
        <f t="shared" si="16"/>
        <v/>
      </c>
      <c r="BO100" s="74" t="str">
        <f t="shared" si="16"/>
        <v/>
      </c>
      <c r="BP100" s="74" t="str">
        <f t="shared" si="16"/>
        <v/>
      </c>
      <c r="BQ100" s="74" t="str">
        <f t="shared" si="16"/>
        <v/>
      </c>
      <c r="BR100" s="74" t="str">
        <f t="shared" si="16"/>
        <v/>
      </c>
      <c r="BS100" s="74">
        <f t="shared" si="22"/>
        <v>0</v>
      </c>
      <c r="BT100" s="74" t="str">
        <f t="shared" si="27"/>
        <v/>
      </c>
      <c r="BU100" s="74" t="str">
        <f t="shared" si="27"/>
        <v/>
      </c>
      <c r="BV100" s="74">
        <f t="shared" si="23"/>
        <v>0</v>
      </c>
      <c r="BW100" s="74" t="str">
        <f t="shared" si="9"/>
        <v/>
      </c>
      <c r="BX100" s="75"/>
      <c r="BY100" s="74" t="str">
        <f t="shared" si="24"/>
        <v/>
      </c>
      <c r="BZ100" s="75"/>
      <c r="CA100" s="74" t="str">
        <f t="shared" si="19"/>
        <v/>
      </c>
      <c r="CB100" s="75"/>
      <c r="CC100" s="74" t="str">
        <f t="shared" si="20"/>
        <v/>
      </c>
      <c r="CD100" s="75"/>
      <c r="CE100" s="74">
        <f t="shared" si="25"/>
        <v>0</v>
      </c>
    </row>
    <row r="101" spans="2:83" ht="21" customHeight="1">
      <c r="B101" s="119">
        <v>82</v>
      </c>
      <c r="C101" s="643" t="s">
        <v>250</v>
      </c>
      <c r="D101" s="644"/>
      <c r="E101" s="645"/>
      <c r="F101" s="645"/>
      <c r="G101" s="646"/>
      <c r="H101" s="652"/>
      <c r="I101" s="647"/>
      <c r="J101" s="648"/>
      <c r="K101" s="649"/>
      <c r="L101" s="649"/>
      <c r="M101" s="649"/>
      <c r="N101" s="649"/>
      <c r="O101" s="649"/>
      <c r="P101" s="649"/>
      <c r="Q101" s="649"/>
      <c r="R101" s="650"/>
      <c r="S101" s="648"/>
      <c r="T101" s="650"/>
      <c r="U101" s="1192"/>
      <c r="V101" s="1193"/>
      <c r="W101" s="1179"/>
      <c r="X101" s="1179"/>
      <c r="Y101" s="1193"/>
      <c r="Z101" s="1193"/>
      <c r="AA101" s="1193"/>
      <c r="AB101" s="1194"/>
      <c r="AC101" s="1195"/>
      <c r="AD101" s="1196"/>
      <c r="AE101" s="1197"/>
      <c r="AF101" s="149" t="str">
        <f t="shared" si="4"/>
        <v/>
      </c>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G101" s="74">
        <f t="shared" si="26"/>
        <v>0</v>
      </c>
      <c r="BH101" s="74">
        <f t="shared" si="26"/>
        <v>0</v>
      </c>
      <c r="BI101" s="455">
        <f t="shared" si="21"/>
        <v>0</v>
      </c>
      <c r="BJ101" s="74" t="str">
        <f t="shared" si="16"/>
        <v/>
      </c>
      <c r="BK101" s="74" t="str">
        <f t="shared" si="16"/>
        <v/>
      </c>
      <c r="BL101" s="74" t="str">
        <f t="shared" si="16"/>
        <v/>
      </c>
      <c r="BM101" s="74" t="str">
        <f t="shared" si="16"/>
        <v/>
      </c>
      <c r="BN101" s="74" t="str">
        <f t="shared" si="16"/>
        <v/>
      </c>
      <c r="BO101" s="74" t="str">
        <f t="shared" si="16"/>
        <v/>
      </c>
      <c r="BP101" s="74" t="str">
        <f t="shared" si="16"/>
        <v/>
      </c>
      <c r="BQ101" s="74" t="str">
        <f t="shared" si="16"/>
        <v/>
      </c>
      <c r="BR101" s="74" t="str">
        <f t="shared" si="16"/>
        <v/>
      </c>
      <c r="BS101" s="74">
        <f t="shared" si="22"/>
        <v>0</v>
      </c>
      <c r="BT101" s="74" t="str">
        <f t="shared" si="27"/>
        <v/>
      </c>
      <c r="BU101" s="74" t="str">
        <f t="shared" si="27"/>
        <v/>
      </c>
      <c r="BV101" s="74">
        <f t="shared" si="23"/>
        <v>0</v>
      </c>
      <c r="BW101" s="74" t="str">
        <f t="shared" si="9"/>
        <v/>
      </c>
      <c r="BX101" s="75"/>
      <c r="BY101" s="74" t="str">
        <f t="shared" si="24"/>
        <v/>
      </c>
      <c r="BZ101" s="75"/>
      <c r="CA101" s="74" t="str">
        <f t="shared" si="19"/>
        <v/>
      </c>
      <c r="CB101" s="75"/>
      <c r="CC101" s="74" t="str">
        <f t="shared" si="20"/>
        <v/>
      </c>
      <c r="CD101" s="75"/>
      <c r="CE101" s="74">
        <f t="shared" si="25"/>
        <v>0</v>
      </c>
    </row>
    <row r="102" spans="2:83" ht="21" customHeight="1">
      <c r="B102" s="119">
        <v>83</v>
      </c>
      <c r="C102" s="643" t="s">
        <v>250</v>
      </c>
      <c r="D102" s="644"/>
      <c r="E102" s="645"/>
      <c r="F102" s="645"/>
      <c r="G102" s="646"/>
      <c r="H102" s="652"/>
      <c r="I102" s="647"/>
      <c r="J102" s="648"/>
      <c r="K102" s="649"/>
      <c r="L102" s="649"/>
      <c r="M102" s="649"/>
      <c r="N102" s="649"/>
      <c r="O102" s="649"/>
      <c r="P102" s="649"/>
      <c r="Q102" s="649"/>
      <c r="R102" s="650"/>
      <c r="S102" s="648"/>
      <c r="T102" s="650"/>
      <c r="U102" s="1192"/>
      <c r="V102" s="1193"/>
      <c r="W102" s="1179"/>
      <c r="X102" s="1179"/>
      <c r="Y102" s="1193"/>
      <c r="Z102" s="1193"/>
      <c r="AA102" s="1193"/>
      <c r="AB102" s="1194"/>
      <c r="AC102" s="1195"/>
      <c r="AD102" s="1196"/>
      <c r="AE102" s="1197"/>
      <c r="AF102" s="149" t="str">
        <f t="shared" si="4"/>
        <v/>
      </c>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G102" s="74">
        <f t="shared" si="26"/>
        <v>0</v>
      </c>
      <c r="BH102" s="74">
        <f t="shared" si="26"/>
        <v>0</v>
      </c>
      <c r="BI102" s="455">
        <f t="shared" si="21"/>
        <v>0</v>
      </c>
      <c r="BJ102" s="74" t="str">
        <f t="shared" si="16"/>
        <v/>
      </c>
      <c r="BK102" s="74" t="str">
        <f t="shared" si="16"/>
        <v/>
      </c>
      <c r="BL102" s="74" t="str">
        <f t="shared" si="16"/>
        <v/>
      </c>
      <c r="BM102" s="74" t="str">
        <f t="shared" si="16"/>
        <v/>
      </c>
      <c r="BN102" s="74" t="str">
        <f t="shared" si="16"/>
        <v/>
      </c>
      <c r="BO102" s="74" t="str">
        <f t="shared" si="16"/>
        <v/>
      </c>
      <c r="BP102" s="74" t="str">
        <f t="shared" si="16"/>
        <v/>
      </c>
      <c r="BQ102" s="74" t="str">
        <f t="shared" si="16"/>
        <v/>
      </c>
      <c r="BR102" s="74" t="str">
        <f t="shared" si="16"/>
        <v/>
      </c>
      <c r="BS102" s="74">
        <f t="shared" si="22"/>
        <v>0</v>
      </c>
      <c r="BT102" s="74" t="str">
        <f t="shared" si="27"/>
        <v/>
      </c>
      <c r="BU102" s="74" t="str">
        <f t="shared" si="27"/>
        <v/>
      </c>
      <c r="BV102" s="74">
        <f t="shared" si="23"/>
        <v>0</v>
      </c>
      <c r="BW102" s="74" t="str">
        <f t="shared" si="9"/>
        <v/>
      </c>
      <c r="BX102" s="75"/>
      <c r="BY102" s="74" t="str">
        <f t="shared" si="24"/>
        <v/>
      </c>
      <c r="BZ102" s="75"/>
      <c r="CA102" s="74" t="str">
        <f t="shared" si="19"/>
        <v/>
      </c>
      <c r="CB102" s="75"/>
      <c r="CC102" s="74" t="str">
        <f t="shared" si="20"/>
        <v/>
      </c>
      <c r="CD102" s="75"/>
      <c r="CE102" s="74">
        <f t="shared" si="25"/>
        <v>0</v>
      </c>
    </row>
    <row r="103" spans="2:83" ht="21" customHeight="1">
      <c r="B103" s="119">
        <v>84</v>
      </c>
      <c r="C103" s="643" t="s">
        <v>250</v>
      </c>
      <c r="D103" s="644"/>
      <c r="E103" s="645"/>
      <c r="F103" s="645"/>
      <c r="G103" s="646"/>
      <c r="H103" s="652"/>
      <c r="I103" s="647"/>
      <c r="J103" s="648"/>
      <c r="K103" s="649"/>
      <c r="L103" s="649"/>
      <c r="M103" s="649"/>
      <c r="N103" s="649"/>
      <c r="O103" s="649"/>
      <c r="P103" s="649"/>
      <c r="Q103" s="649"/>
      <c r="R103" s="650"/>
      <c r="S103" s="648"/>
      <c r="T103" s="650"/>
      <c r="U103" s="1192"/>
      <c r="V103" s="1193"/>
      <c r="W103" s="1179"/>
      <c r="X103" s="1179"/>
      <c r="Y103" s="1193"/>
      <c r="Z103" s="1193"/>
      <c r="AA103" s="1193"/>
      <c r="AB103" s="1194"/>
      <c r="AC103" s="1195"/>
      <c r="AD103" s="1196"/>
      <c r="AE103" s="1197"/>
      <c r="AF103" s="149" t="str">
        <f t="shared" si="4"/>
        <v/>
      </c>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G103" s="74">
        <f t="shared" si="26"/>
        <v>0</v>
      </c>
      <c r="BH103" s="74">
        <f t="shared" si="26"/>
        <v>0</v>
      </c>
      <c r="BI103" s="455">
        <f t="shared" si="21"/>
        <v>0</v>
      </c>
      <c r="BJ103" s="74" t="str">
        <f t="shared" si="16"/>
        <v/>
      </c>
      <c r="BK103" s="74" t="str">
        <f t="shared" si="16"/>
        <v/>
      </c>
      <c r="BL103" s="74" t="str">
        <f t="shared" si="16"/>
        <v/>
      </c>
      <c r="BM103" s="74" t="str">
        <f t="shared" si="16"/>
        <v/>
      </c>
      <c r="BN103" s="74" t="str">
        <f t="shared" si="16"/>
        <v/>
      </c>
      <c r="BO103" s="74" t="str">
        <f t="shared" si="16"/>
        <v/>
      </c>
      <c r="BP103" s="74" t="str">
        <f t="shared" si="16"/>
        <v/>
      </c>
      <c r="BQ103" s="74" t="str">
        <f t="shared" si="16"/>
        <v/>
      </c>
      <c r="BR103" s="74" t="str">
        <f t="shared" si="16"/>
        <v/>
      </c>
      <c r="BS103" s="74">
        <f t="shared" si="22"/>
        <v>0</v>
      </c>
      <c r="BT103" s="74" t="str">
        <f t="shared" si="27"/>
        <v/>
      </c>
      <c r="BU103" s="74" t="str">
        <f t="shared" si="27"/>
        <v/>
      </c>
      <c r="BV103" s="74">
        <f t="shared" si="23"/>
        <v>0</v>
      </c>
      <c r="BW103" s="74" t="str">
        <f t="shared" si="9"/>
        <v/>
      </c>
      <c r="BX103" s="75"/>
      <c r="BY103" s="74" t="str">
        <f t="shared" si="24"/>
        <v/>
      </c>
      <c r="BZ103" s="75"/>
      <c r="CA103" s="74" t="str">
        <f t="shared" si="19"/>
        <v/>
      </c>
      <c r="CB103" s="75"/>
      <c r="CC103" s="74" t="str">
        <f t="shared" si="20"/>
        <v/>
      </c>
      <c r="CD103" s="75"/>
      <c r="CE103" s="74">
        <f t="shared" si="25"/>
        <v>0</v>
      </c>
    </row>
    <row r="104" spans="2:83" ht="21" customHeight="1">
      <c r="B104" s="119">
        <v>85</v>
      </c>
      <c r="C104" s="643" t="s">
        <v>250</v>
      </c>
      <c r="D104" s="644"/>
      <c r="E104" s="645"/>
      <c r="F104" s="645"/>
      <c r="G104" s="646"/>
      <c r="H104" s="652"/>
      <c r="I104" s="647"/>
      <c r="J104" s="648"/>
      <c r="K104" s="649"/>
      <c r="L104" s="649"/>
      <c r="M104" s="649"/>
      <c r="N104" s="649"/>
      <c r="O104" s="649"/>
      <c r="P104" s="649"/>
      <c r="Q104" s="649"/>
      <c r="R104" s="650"/>
      <c r="S104" s="648"/>
      <c r="T104" s="650"/>
      <c r="U104" s="1192"/>
      <c r="V104" s="1193"/>
      <c r="W104" s="1179"/>
      <c r="X104" s="1179"/>
      <c r="Y104" s="1193"/>
      <c r="Z104" s="1193"/>
      <c r="AA104" s="1193"/>
      <c r="AB104" s="1194"/>
      <c r="AC104" s="1195"/>
      <c r="AD104" s="1196"/>
      <c r="AE104" s="1197"/>
      <c r="AF104" s="149" t="str">
        <f t="shared" si="4"/>
        <v/>
      </c>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G104" s="74">
        <f t="shared" si="26"/>
        <v>0</v>
      </c>
      <c r="BH104" s="74">
        <f t="shared" si="26"/>
        <v>0</v>
      </c>
      <c r="BI104" s="455">
        <f t="shared" si="21"/>
        <v>0</v>
      </c>
      <c r="BJ104" s="74" t="str">
        <f t="shared" si="16"/>
        <v/>
      </c>
      <c r="BK104" s="74" t="str">
        <f t="shared" si="16"/>
        <v/>
      </c>
      <c r="BL104" s="74" t="str">
        <f t="shared" si="16"/>
        <v/>
      </c>
      <c r="BM104" s="74" t="str">
        <f t="shared" si="16"/>
        <v/>
      </c>
      <c r="BN104" s="74" t="str">
        <f t="shared" si="16"/>
        <v/>
      </c>
      <c r="BO104" s="74" t="str">
        <f t="shared" si="16"/>
        <v/>
      </c>
      <c r="BP104" s="74" t="str">
        <f t="shared" si="16"/>
        <v/>
      </c>
      <c r="BQ104" s="74" t="str">
        <f t="shared" si="16"/>
        <v/>
      </c>
      <c r="BR104" s="74" t="str">
        <f t="shared" si="16"/>
        <v/>
      </c>
      <c r="BS104" s="74">
        <f t="shared" si="22"/>
        <v>0</v>
      </c>
      <c r="BT104" s="74" t="str">
        <f t="shared" si="27"/>
        <v/>
      </c>
      <c r="BU104" s="74" t="str">
        <f t="shared" si="27"/>
        <v/>
      </c>
      <c r="BV104" s="74">
        <f t="shared" si="23"/>
        <v>0</v>
      </c>
      <c r="BW104" s="74" t="str">
        <f t="shared" si="9"/>
        <v/>
      </c>
      <c r="BX104" s="75"/>
      <c r="BY104" s="74" t="str">
        <f t="shared" si="24"/>
        <v/>
      </c>
      <c r="BZ104" s="75"/>
      <c r="CA104" s="74" t="str">
        <f t="shared" si="19"/>
        <v/>
      </c>
      <c r="CB104" s="75"/>
      <c r="CC104" s="74" t="str">
        <f t="shared" si="20"/>
        <v/>
      </c>
      <c r="CD104" s="75"/>
      <c r="CE104" s="74">
        <f t="shared" si="25"/>
        <v>0</v>
      </c>
    </row>
    <row r="105" spans="2:83" ht="21" customHeight="1">
      <c r="B105" s="119">
        <v>86</v>
      </c>
      <c r="C105" s="643" t="s">
        <v>250</v>
      </c>
      <c r="D105" s="644"/>
      <c r="E105" s="645"/>
      <c r="F105" s="645"/>
      <c r="G105" s="646"/>
      <c r="H105" s="652"/>
      <c r="I105" s="647"/>
      <c r="J105" s="648"/>
      <c r="K105" s="649"/>
      <c r="L105" s="649"/>
      <c r="M105" s="649"/>
      <c r="N105" s="649"/>
      <c r="O105" s="649"/>
      <c r="P105" s="649"/>
      <c r="Q105" s="649"/>
      <c r="R105" s="650"/>
      <c r="S105" s="648"/>
      <c r="T105" s="650"/>
      <c r="U105" s="1192"/>
      <c r="V105" s="1193"/>
      <c r="W105" s="1179"/>
      <c r="X105" s="1179"/>
      <c r="Y105" s="1193"/>
      <c r="Z105" s="1193"/>
      <c r="AA105" s="1193"/>
      <c r="AB105" s="1194"/>
      <c r="AC105" s="1195"/>
      <c r="AD105" s="1196"/>
      <c r="AE105" s="1197"/>
      <c r="AF105" s="149" t="str">
        <f t="shared" si="4"/>
        <v/>
      </c>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G105" s="74">
        <f t="shared" si="26"/>
        <v>0</v>
      </c>
      <c r="BH105" s="74">
        <f t="shared" si="26"/>
        <v>0</v>
      </c>
      <c r="BI105" s="455">
        <f t="shared" si="21"/>
        <v>0</v>
      </c>
      <c r="BJ105" s="74" t="str">
        <f t="shared" ref="BJ105:BR144" si="28">IF(J105="○",IF($H105="○","Ａ",IF($I105="○","B","")),"")</f>
        <v/>
      </c>
      <c r="BK105" s="74" t="str">
        <f t="shared" si="28"/>
        <v/>
      </c>
      <c r="BL105" s="74" t="str">
        <f t="shared" si="28"/>
        <v/>
      </c>
      <c r="BM105" s="74" t="str">
        <f t="shared" si="28"/>
        <v/>
      </c>
      <c r="BN105" s="74" t="str">
        <f t="shared" si="28"/>
        <v/>
      </c>
      <c r="BO105" s="74" t="str">
        <f t="shared" si="28"/>
        <v/>
      </c>
      <c r="BP105" s="74" t="str">
        <f t="shared" si="28"/>
        <v/>
      </c>
      <c r="BQ105" s="74" t="str">
        <f t="shared" si="28"/>
        <v/>
      </c>
      <c r="BR105" s="74" t="str">
        <f t="shared" si="28"/>
        <v/>
      </c>
      <c r="BS105" s="74">
        <f t="shared" si="22"/>
        <v>0</v>
      </c>
      <c r="BT105" s="74" t="str">
        <f t="shared" si="27"/>
        <v/>
      </c>
      <c r="BU105" s="74" t="str">
        <f t="shared" si="27"/>
        <v/>
      </c>
      <c r="BV105" s="74">
        <f t="shared" si="23"/>
        <v>0</v>
      </c>
      <c r="BW105" s="74" t="str">
        <f t="shared" si="9"/>
        <v/>
      </c>
      <c r="BX105" s="75"/>
      <c r="BY105" s="74" t="str">
        <f t="shared" si="24"/>
        <v/>
      </c>
      <c r="BZ105" s="75"/>
      <c r="CA105" s="74" t="str">
        <f t="shared" si="19"/>
        <v/>
      </c>
      <c r="CB105" s="75"/>
      <c r="CC105" s="74" t="str">
        <f t="shared" si="20"/>
        <v/>
      </c>
      <c r="CD105" s="75"/>
      <c r="CE105" s="74">
        <f t="shared" si="25"/>
        <v>0</v>
      </c>
    </row>
    <row r="106" spans="2:83" ht="21" customHeight="1">
      <c r="B106" s="119">
        <v>87</v>
      </c>
      <c r="C106" s="643" t="s">
        <v>250</v>
      </c>
      <c r="D106" s="644"/>
      <c r="E106" s="645"/>
      <c r="F106" s="645"/>
      <c r="G106" s="646"/>
      <c r="H106" s="652"/>
      <c r="I106" s="647"/>
      <c r="J106" s="648"/>
      <c r="K106" s="649"/>
      <c r="L106" s="649"/>
      <c r="M106" s="649"/>
      <c r="N106" s="649"/>
      <c r="O106" s="649"/>
      <c r="P106" s="649"/>
      <c r="Q106" s="649"/>
      <c r="R106" s="650"/>
      <c r="S106" s="648"/>
      <c r="T106" s="650"/>
      <c r="U106" s="1192"/>
      <c r="V106" s="1193"/>
      <c r="W106" s="1179"/>
      <c r="X106" s="1179"/>
      <c r="Y106" s="1193"/>
      <c r="Z106" s="1193"/>
      <c r="AA106" s="1193"/>
      <c r="AB106" s="1194"/>
      <c r="AC106" s="1195"/>
      <c r="AD106" s="1196"/>
      <c r="AE106" s="1197"/>
      <c r="AF106" s="149" t="str">
        <f t="shared" si="4"/>
        <v/>
      </c>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G106" s="74">
        <f t="shared" si="26"/>
        <v>0</v>
      </c>
      <c r="BH106" s="74">
        <f t="shared" si="26"/>
        <v>0</v>
      </c>
      <c r="BI106" s="455">
        <f t="shared" si="21"/>
        <v>0</v>
      </c>
      <c r="BJ106" s="74" t="str">
        <f t="shared" si="28"/>
        <v/>
      </c>
      <c r="BK106" s="74" t="str">
        <f t="shared" si="28"/>
        <v/>
      </c>
      <c r="BL106" s="74" t="str">
        <f t="shared" si="28"/>
        <v/>
      </c>
      <c r="BM106" s="74" t="str">
        <f t="shared" si="28"/>
        <v/>
      </c>
      <c r="BN106" s="74" t="str">
        <f t="shared" si="28"/>
        <v/>
      </c>
      <c r="BO106" s="74" t="str">
        <f t="shared" si="28"/>
        <v/>
      </c>
      <c r="BP106" s="74" t="str">
        <f t="shared" si="28"/>
        <v/>
      </c>
      <c r="BQ106" s="74" t="str">
        <f t="shared" si="28"/>
        <v/>
      </c>
      <c r="BR106" s="74" t="str">
        <f t="shared" si="28"/>
        <v/>
      </c>
      <c r="BS106" s="74">
        <f t="shared" si="22"/>
        <v>0</v>
      </c>
      <c r="BT106" s="74" t="str">
        <f t="shared" si="27"/>
        <v/>
      </c>
      <c r="BU106" s="74" t="str">
        <f t="shared" si="27"/>
        <v/>
      </c>
      <c r="BV106" s="74">
        <f t="shared" si="23"/>
        <v>0</v>
      </c>
      <c r="BW106" s="74" t="str">
        <f t="shared" si="9"/>
        <v/>
      </c>
      <c r="BX106" s="75"/>
      <c r="BY106" s="74" t="str">
        <f t="shared" si="24"/>
        <v/>
      </c>
      <c r="BZ106" s="75"/>
      <c r="CA106" s="74" t="str">
        <f t="shared" si="19"/>
        <v/>
      </c>
      <c r="CB106" s="75"/>
      <c r="CC106" s="74" t="str">
        <f t="shared" si="20"/>
        <v/>
      </c>
      <c r="CD106" s="75"/>
      <c r="CE106" s="74">
        <f t="shared" si="25"/>
        <v>0</v>
      </c>
    </row>
    <row r="107" spans="2:83" ht="21" customHeight="1">
      <c r="B107" s="119">
        <v>88</v>
      </c>
      <c r="C107" s="643" t="s">
        <v>250</v>
      </c>
      <c r="D107" s="644"/>
      <c r="E107" s="645"/>
      <c r="F107" s="645"/>
      <c r="G107" s="646"/>
      <c r="H107" s="652"/>
      <c r="I107" s="647"/>
      <c r="J107" s="648"/>
      <c r="K107" s="649"/>
      <c r="L107" s="649"/>
      <c r="M107" s="649"/>
      <c r="N107" s="649"/>
      <c r="O107" s="649"/>
      <c r="P107" s="649"/>
      <c r="Q107" s="649"/>
      <c r="R107" s="650"/>
      <c r="S107" s="648"/>
      <c r="T107" s="650"/>
      <c r="U107" s="1192"/>
      <c r="V107" s="1193"/>
      <c r="W107" s="1179"/>
      <c r="X107" s="1179"/>
      <c r="Y107" s="1193"/>
      <c r="Z107" s="1193"/>
      <c r="AA107" s="1193"/>
      <c r="AB107" s="1194"/>
      <c r="AC107" s="1195"/>
      <c r="AD107" s="1196"/>
      <c r="AE107" s="1197"/>
      <c r="AF107" s="149" t="str">
        <f t="shared" si="4"/>
        <v/>
      </c>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G107" s="74">
        <f t="shared" si="26"/>
        <v>0</v>
      </c>
      <c r="BH107" s="74">
        <f t="shared" si="26"/>
        <v>0</v>
      </c>
      <c r="BI107" s="455">
        <f t="shared" si="21"/>
        <v>0</v>
      </c>
      <c r="BJ107" s="74" t="str">
        <f t="shared" si="28"/>
        <v/>
      </c>
      <c r="BK107" s="74" t="str">
        <f t="shared" si="28"/>
        <v/>
      </c>
      <c r="BL107" s="74" t="str">
        <f t="shared" si="28"/>
        <v/>
      </c>
      <c r="BM107" s="74" t="str">
        <f t="shared" si="28"/>
        <v/>
      </c>
      <c r="BN107" s="74" t="str">
        <f t="shared" si="28"/>
        <v/>
      </c>
      <c r="BO107" s="74" t="str">
        <f t="shared" si="28"/>
        <v/>
      </c>
      <c r="BP107" s="74" t="str">
        <f t="shared" si="28"/>
        <v/>
      </c>
      <c r="BQ107" s="74" t="str">
        <f t="shared" si="28"/>
        <v/>
      </c>
      <c r="BR107" s="74" t="str">
        <f t="shared" si="28"/>
        <v/>
      </c>
      <c r="BS107" s="74">
        <f t="shared" si="22"/>
        <v>0</v>
      </c>
      <c r="BT107" s="74" t="str">
        <f t="shared" si="27"/>
        <v/>
      </c>
      <c r="BU107" s="74" t="str">
        <f t="shared" si="27"/>
        <v/>
      </c>
      <c r="BV107" s="74">
        <f t="shared" si="23"/>
        <v>0</v>
      </c>
      <c r="BW107" s="74" t="str">
        <f t="shared" si="9"/>
        <v/>
      </c>
      <c r="BX107" s="75"/>
      <c r="BY107" s="74" t="str">
        <f t="shared" si="24"/>
        <v/>
      </c>
      <c r="BZ107" s="75"/>
      <c r="CA107" s="74" t="str">
        <f t="shared" si="19"/>
        <v/>
      </c>
      <c r="CB107" s="75"/>
      <c r="CC107" s="74" t="str">
        <f t="shared" si="20"/>
        <v/>
      </c>
      <c r="CD107" s="75"/>
      <c r="CE107" s="74">
        <f t="shared" si="25"/>
        <v>0</v>
      </c>
    </row>
    <row r="108" spans="2:83" ht="21" customHeight="1">
      <c r="B108" s="119">
        <v>89</v>
      </c>
      <c r="C108" s="643" t="s">
        <v>250</v>
      </c>
      <c r="D108" s="644"/>
      <c r="E108" s="645"/>
      <c r="F108" s="645"/>
      <c r="G108" s="646"/>
      <c r="H108" s="652"/>
      <c r="I108" s="647"/>
      <c r="J108" s="648"/>
      <c r="K108" s="649"/>
      <c r="L108" s="649"/>
      <c r="M108" s="649"/>
      <c r="N108" s="649"/>
      <c r="O108" s="649"/>
      <c r="P108" s="649"/>
      <c r="Q108" s="649"/>
      <c r="R108" s="650"/>
      <c r="S108" s="648"/>
      <c r="T108" s="650"/>
      <c r="U108" s="1192"/>
      <c r="V108" s="1193"/>
      <c r="W108" s="1179"/>
      <c r="X108" s="1179"/>
      <c r="Y108" s="1193"/>
      <c r="Z108" s="1193"/>
      <c r="AA108" s="1193"/>
      <c r="AB108" s="1194"/>
      <c r="AC108" s="1195"/>
      <c r="AD108" s="1196"/>
      <c r="AE108" s="1197"/>
      <c r="AF108" s="149" t="str">
        <f t="shared" si="4"/>
        <v/>
      </c>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G108" s="74">
        <f t="shared" si="26"/>
        <v>0</v>
      </c>
      <c r="BH108" s="74">
        <f t="shared" si="26"/>
        <v>0</v>
      </c>
      <c r="BI108" s="455">
        <f t="shared" si="21"/>
        <v>0</v>
      </c>
      <c r="BJ108" s="74" t="str">
        <f t="shared" si="28"/>
        <v/>
      </c>
      <c r="BK108" s="74" t="str">
        <f t="shared" si="28"/>
        <v/>
      </c>
      <c r="BL108" s="74" t="str">
        <f t="shared" si="28"/>
        <v/>
      </c>
      <c r="BM108" s="74" t="str">
        <f t="shared" si="28"/>
        <v/>
      </c>
      <c r="BN108" s="74" t="str">
        <f t="shared" si="28"/>
        <v/>
      </c>
      <c r="BO108" s="74" t="str">
        <f t="shared" si="28"/>
        <v/>
      </c>
      <c r="BP108" s="74" t="str">
        <f t="shared" si="28"/>
        <v/>
      </c>
      <c r="BQ108" s="74" t="str">
        <f t="shared" si="28"/>
        <v/>
      </c>
      <c r="BR108" s="74" t="str">
        <f t="shared" si="28"/>
        <v/>
      </c>
      <c r="BS108" s="74">
        <f t="shared" si="22"/>
        <v>0</v>
      </c>
      <c r="BT108" s="74" t="str">
        <f t="shared" si="27"/>
        <v/>
      </c>
      <c r="BU108" s="74" t="str">
        <f t="shared" si="27"/>
        <v/>
      </c>
      <c r="BV108" s="74">
        <f t="shared" si="23"/>
        <v>0</v>
      </c>
      <c r="BW108" s="74" t="str">
        <f t="shared" si="9"/>
        <v/>
      </c>
      <c r="BX108" s="75"/>
      <c r="BY108" s="74" t="str">
        <f t="shared" si="24"/>
        <v/>
      </c>
      <c r="BZ108" s="75"/>
      <c r="CA108" s="74" t="str">
        <f t="shared" si="19"/>
        <v/>
      </c>
      <c r="CB108" s="75"/>
      <c r="CC108" s="74" t="str">
        <f t="shared" si="20"/>
        <v/>
      </c>
      <c r="CD108" s="75"/>
      <c r="CE108" s="74">
        <f t="shared" si="25"/>
        <v>0</v>
      </c>
    </row>
    <row r="109" spans="2:83" ht="21" customHeight="1">
      <c r="B109" s="119">
        <v>90</v>
      </c>
      <c r="C109" s="643" t="s">
        <v>250</v>
      </c>
      <c r="D109" s="644"/>
      <c r="E109" s="645"/>
      <c r="F109" s="645"/>
      <c r="G109" s="646"/>
      <c r="H109" s="652"/>
      <c r="I109" s="647"/>
      <c r="J109" s="648"/>
      <c r="K109" s="649"/>
      <c r="L109" s="649"/>
      <c r="M109" s="649"/>
      <c r="N109" s="649"/>
      <c r="O109" s="649"/>
      <c r="P109" s="649"/>
      <c r="Q109" s="649"/>
      <c r="R109" s="650"/>
      <c r="S109" s="648"/>
      <c r="T109" s="650"/>
      <c r="U109" s="1192"/>
      <c r="V109" s="1193"/>
      <c r="W109" s="1179"/>
      <c r="X109" s="1179"/>
      <c r="Y109" s="1193"/>
      <c r="Z109" s="1193"/>
      <c r="AA109" s="1193"/>
      <c r="AB109" s="1194"/>
      <c r="AC109" s="1195"/>
      <c r="AD109" s="1196"/>
      <c r="AE109" s="1197"/>
      <c r="AF109" s="149" t="str">
        <f t="shared" si="4"/>
        <v/>
      </c>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G109" s="74">
        <f t="shared" si="26"/>
        <v>0</v>
      </c>
      <c r="BH109" s="74">
        <f t="shared" si="26"/>
        <v>0</v>
      </c>
      <c r="BI109" s="455">
        <f t="shared" si="21"/>
        <v>0</v>
      </c>
      <c r="BJ109" s="74" t="str">
        <f t="shared" si="28"/>
        <v/>
      </c>
      <c r="BK109" s="74" t="str">
        <f t="shared" si="28"/>
        <v/>
      </c>
      <c r="BL109" s="74" t="str">
        <f t="shared" si="28"/>
        <v/>
      </c>
      <c r="BM109" s="74" t="str">
        <f t="shared" si="28"/>
        <v/>
      </c>
      <c r="BN109" s="74" t="str">
        <f t="shared" si="28"/>
        <v/>
      </c>
      <c r="BO109" s="74" t="str">
        <f t="shared" si="28"/>
        <v/>
      </c>
      <c r="BP109" s="74" t="str">
        <f t="shared" si="28"/>
        <v/>
      </c>
      <c r="BQ109" s="74" t="str">
        <f t="shared" si="28"/>
        <v/>
      </c>
      <c r="BR109" s="74" t="str">
        <f t="shared" si="28"/>
        <v/>
      </c>
      <c r="BS109" s="74">
        <f t="shared" si="22"/>
        <v>0</v>
      </c>
      <c r="BT109" s="74" t="str">
        <f t="shared" si="27"/>
        <v/>
      </c>
      <c r="BU109" s="74" t="str">
        <f t="shared" si="27"/>
        <v/>
      </c>
      <c r="BV109" s="74">
        <f t="shared" si="23"/>
        <v>0</v>
      </c>
      <c r="BW109" s="74" t="str">
        <f t="shared" si="9"/>
        <v/>
      </c>
      <c r="BX109" s="75"/>
      <c r="BY109" s="74" t="str">
        <f t="shared" si="24"/>
        <v/>
      </c>
      <c r="BZ109" s="75"/>
      <c r="CA109" s="74" t="str">
        <f t="shared" si="19"/>
        <v/>
      </c>
      <c r="CB109" s="75"/>
      <c r="CC109" s="74" t="str">
        <f t="shared" si="20"/>
        <v/>
      </c>
      <c r="CD109" s="75"/>
      <c r="CE109" s="74">
        <f t="shared" si="25"/>
        <v>0</v>
      </c>
    </row>
    <row r="110" spans="2:83" ht="21" customHeight="1">
      <c r="B110" s="119">
        <v>91</v>
      </c>
      <c r="C110" s="643" t="s">
        <v>250</v>
      </c>
      <c r="D110" s="644"/>
      <c r="E110" s="645"/>
      <c r="F110" s="645"/>
      <c r="G110" s="646"/>
      <c r="H110" s="652"/>
      <c r="I110" s="647"/>
      <c r="J110" s="648"/>
      <c r="K110" s="649"/>
      <c r="L110" s="649"/>
      <c r="M110" s="649"/>
      <c r="N110" s="649"/>
      <c r="O110" s="649"/>
      <c r="P110" s="649"/>
      <c r="Q110" s="649"/>
      <c r="R110" s="650"/>
      <c r="S110" s="648"/>
      <c r="T110" s="650"/>
      <c r="U110" s="1192"/>
      <c r="V110" s="1193"/>
      <c r="W110" s="1179"/>
      <c r="X110" s="1179"/>
      <c r="Y110" s="1193"/>
      <c r="Z110" s="1193"/>
      <c r="AA110" s="1193"/>
      <c r="AB110" s="1194"/>
      <c r="AC110" s="1195"/>
      <c r="AD110" s="1196"/>
      <c r="AE110" s="1197"/>
      <c r="AF110" s="149" t="str">
        <f t="shared" si="4"/>
        <v/>
      </c>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G110" s="74">
        <f t="shared" si="26"/>
        <v>0</v>
      </c>
      <c r="BH110" s="74">
        <f t="shared" si="26"/>
        <v>0</v>
      </c>
      <c r="BI110" s="455">
        <f t="shared" si="21"/>
        <v>0</v>
      </c>
      <c r="BJ110" s="74" t="str">
        <f t="shared" si="28"/>
        <v/>
      </c>
      <c r="BK110" s="74" t="str">
        <f t="shared" si="28"/>
        <v/>
      </c>
      <c r="BL110" s="74" t="str">
        <f t="shared" si="28"/>
        <v/>
      </c>
      <c r="BM110" s="74" t="str">
        <f t="shared" si="28"/>
        <v/>
      </c>
      <c r="BN110" s="74" t="str">
        <f t="shared" si="28"/>
        <v/>
      </c>
      <c r="BO110" s="74" t="str">
        <f t="shared" si="28"/>
        <v/>
      </c>
      <c r="BP110" s="74" t="str">
        <f t="shared" si="28"/>
        <v/>
      </c>
      <c r="BQ110" s="74" t="str">
        <f t="shared" si="28"/>
        <v/>
      </c>
      <c r="BR110" s="74" t="str">
        <f t="shared" si="28"/>
        <v/>
      </c>
      <c r="BS110" s="74">
        <f t="shared" si="22"/>
        <v>0</v>
      </c>
      <c r="BT110" s="74" t="str">
        <f t="shared" si="27"/>
        <v/>
      </c>
      <c r="BU110" s="74" t="str">
        <f t="shared" si="27"/>
        <v/>
      </c>
      <c r="BV110" s="74">
        <f t="shared" si="23"/>
        <v>0</v>
      </c>
      <c r="BW110" s="74" t="str">
        <f t="shared" si="9"/>
        <v/>
      </c>
      <c r="BX110" s="75"/>
      <c r="BY110" s="74" t="str">
        <f t="shared" si="24"/>
        <v/>
      </c>
      <c r="BZ110" s="75"/>
      <c r="CA110" s="74" t="str">
        <f t="shared" si="19"/>
        <v/>
      </c>
      <c r="CB110" s="75"/>
      <c r="CC110" s="74" t="str">
        <f t="shared" si="20"/>
        <v/>
      </c>
      <c r="CD110" s="75"/>
      <c r="CE110" s="74">
        <f t="shared" si="25"/>
        <v>0</v>
      </c>
    </row>
    <row r="111" spans="2:83" ht="21" customHeight="1">
      <c r="B111" s="119">
        <v>92</v>
      </c>
      <c r="C111" s="643" t="s">
        <v>250</v>
      </c>
      <c r="D111" s="644"/>
      <c r="E111" s="645"/>
      <c r="F111" s="645"/>
      <c r="G111" s="646"/>
      <c r="H111" s="652"/>
      <c r="I111" s="647"/>
      <c r="J111" s="648"/>
      <c r="K111" s="649"/>
      <c r="L111" s="649"/>
      <c r="M111" s="649"/>
      <c r="N111" s="649"/>
      <c r="O111" s="649"/>
      <c r="P111" s="649"/>
      <c r="Q111" s="649"/>
      <c r="R111" s="650"/>
      <c r="S111" s="648"/>
      <c r="T111" s="650"/>
      <c r="U111" s="1192"/>
      <c r="V111" s="1193"/>
      <c r="W111" s="1179"/>
      <c r="X111" s="1179"/>
      <c r="Y111" s="1193"/>
      <c r="Z111" s="1193"/>
      <c r="AA111" s="1193"/>
      <c r="AB111" s="1194"/>
      <c r="AC111" s="1195"/>
      <c r="AD111" s="1196"/>
      <c r="AE111" s="1197"/>
      <c r="AF111" s="149" t="str">
        <f t="shared" si="4"/>
        <v/>
      </c>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G111" s="74">
        <f t="shared" si="26"/>
        <v>0</v>
      </c>
      <c r="BH111" s="74">
        <f t="shared" si="26"/>
        <v>0</v>
      </c>
      <c r="BI111" s="455">
        <f t="shared" si="21"/>
        <v>0</v>
      </c>
      <c r="BJ111" s="74" t="str">
        <f t="shared" si="28"/>
        <v/>
      </c>
      <c r="BK111" s="74" t="str">
        <f t="shared" si="28"/>
        <v/>
      </c>
      <c r="BL111" s="74" t="str">
        <f t="shared" si="28"/>
        <v/>
      </c>
      <c r="BM111" s="74" t="str">
        <f t="shared" si="28"/>
        <v/>
      </c>
      <c r="BN111" s="74" t="str">
        <f t="shared" si="28"/>
        <v/>
      </c>
      <c r="BO111" s="74" t="str">
        <f t="shared" si="28"/>
        <v/>
      </c>
      <c r="BP111" s="74" t="str">
        <f t="shared" si="28"/>
        <v/>
      </c>
      <c r="BQ111" s="74" t="str">
        <f t="shared" si="28"/>
        <v/>
      </c>
      <c r="BR111" s="74" t="str">
        <f t="shared" si="28"/>
        <v/>
      </c>
      <c r="BS111" s="74">
        <f t="shared" si="22"/>
        <v>0</v>
      </c>
      <c r="BT111" s="74" t="str">
        <f t="shared" si="27"/>
        <v/>
      </c>
      <c r="BU111" s="74" t="str">
        <f t="shared" si="27"/>
        <v/>
      </c>
      <c r="BV111" s="74">
        <f t="shared" si="23"/>
        <v>0</v>
      </c>
      <c r="BW111" s="74" t="str">
        <f t="shared" si="9"/>
        <v/>
      </c>
      <c r="BX111" s="75"/>
      <c r="BY111" s="74" t="str">
        <f t="shared" si="24"/>
        <v/>
      </c>
      <c r="BZ111" s="75"/>
      <c r="CA111" s="74" t="str">
        <f t="shared" si="19"/>
        <v/>
      </c>
      <c r="CB111" s="75"/>
      <c r="CC111" s="74" t="str">
        <f t="shared" si="20"/>
        <v/>
      </c>
      <c r="CD111" s="75"/>
      <c r="CE111" s="74">
        <f t="shared" si="25"/>
        <v>0</v>
      </c>
    </row>
    <row r="112" spans="2:83" ht="21" customHeight="1">
      <c r="B112" s="119">
        <v>93</v>
      </c>
      <c r="C112" s="643" t="s">
        <v>250</v>
      </c>
      <c r="D112" s="644"/>
      <c r="E112" s="645"/>
      <c r="F112" s="645"/>
      <c r="G112" s="646"/>
      <c r="H112" s="652"/>
      <c r="I112" s="647"/>
      <c r="J112" s="648"/>
      <c r="K112" s="649"/>
      <c r="L112" s="649"/>
      <c r="M112" s="649"/>
      <c r="N112" s="649"/>
      <c r="O112" s="649"/>
      <c r="P112" s="649"/>
      <c r="Q112" s="649"/>
      <c r="R112" s="650"/>
      <c r="S112" s="648"/>
      <c r="T112" s="650"/>
      <c r="U112" s="1192"/>
      <c r="V112" s="1193"/>
      <c r="W112" s="1179"/>
      <c r="X112" s="1179"/>
      <c r="Y112" s="1193"/>
      <c r="Z112" s="1193"/>
      <c r="AA112" s="1193"/>
      <c r="AB112" s="1194"/>
      <c r="AC112" s="1195"/>
      <c r="AD112" s="1196"/>
      <c r="AE112" s="1197"/>
      <c r="AF112" s="149" t="str">
        <f t="shared" si="4"/>
        <v/>
      </c>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G112" s="74">
        <f t="shared" si="26"/>
        <v>0</v>
      </c>
      <c r="BH112" s="74">
        <f t="shared" si="26"/>
        <v>0</v>
      </c>
      <c r="BI112" s="455">
        <f t="shared" si="21"/>
        <v>0</v>
      </c>
      <c r="BJ112" s="74" t="str">
        <f t="shared" si="28"/>
        <v/>
      </c>
      <c r="BK112" s="74" t="str">
        <f t="shared" si="28"/>
        <v/>
      </c>
      <c r="BL112" s="74" t="str">
        <f t="shared" si="28"/>
        <v/>
      </c>
      <c r="BM112" s="74" t="str">
        <f t="shared" si="28"/>
        <v/>
      </c>
      <c r="BN112" s="74" t="str">
        <f t="shared" si="28"/>
        <v/>
      </c>
      <c r="BO112" s="74" t="str">
        <f t="shared" si="28"/>
        <v/>
      </c>
      <c r="BP112" s="74" t="str">
        <f t="shared" si="28"/>
        <v/>
      </c>
      <c r="BQ112" s="74" t="str">
        <f t="shared" si="28"/>
        <v/>
      </c>
      <c r="BR112" s="74" t="str">
        <f t="shared" si="28"/>
        <v/>
      </c>
      <c r="BS112" s="74">
        <f t="shared" si="22"/>
        <v>0</v>
      </c>
      <c r="BT112" s="74" t="str">
        <f t="shared" si="27"/>
        <v/>
      </c>
      <c r="BU112" s="74" t="str">
        <f t="shared" si="27"/>
        <v/>
      </c>
      <c r="BV112" s="74">
        <f t="shared" si="23"/>
        <v>0</v>
      </c>
      <c r="BW112" s="74" t="str">
        <f t="shared" si="9"/>
        <v/>
      </c>
      <c r="BX112" s="75"/>
      <c r="BY112" s="74" t="str">
        <f t="shared" si="24"/>
        <v/>
      </c>
      <c r="BZ112" s="75"/>
      <c r="CA112" s="74" t="str">
        <f t="shared" si="19"/>
        <v/>
      </c>
      <c r="CB112" s="75"/>
      <c r="CC112" s="74" t="str">
        <f t="shared" si="20"/>
        <v/>
      </c>
      <c r="CD112" s="75"/>
      <c r="CE112" s="74">
        <f t="shared" si="25"/>
        <v>0</v>
      </c>
    </row>
    <row r="113" spans="2:83" ht="21" customHeight="1">
      <c r="B113" s="119">
        <v>94</v>
      </c>
      <c r="C113" s="643" t="s">
        <v>250</v>
      </c>
      <c r="D113" s="644"/>
      <c r="E113" s="645"/>
      <c r="F113" s="645"/>
      <c r="G113" s="646"/>
      <c r="H113" s="652"/>
      <c r="I113" s="647"/>
      <c r="J113" s="648"/>
      <c r="K113" s="649"/>
      <c r="L113" s="649"/>
      <c r="M113" s="649"/>
      <c r="N113" s="649"/>
      <c r="O113" s="649"/>
      <c r="P113" s="649"/>
      <c r="Q113" s="649"/>
      <c r="R113" s="650"/>
      <c r="S113" s="648"/>
      <c r="T113" s="650"/>
      <c r="U113" s="1192"/>
      <c r="V113" s="1193"/>
      <c r="W113" s="1179"/>
      <c r="X113" s="1179"/>
      <c r="Y113" s="1193"/>
      <c r="Z113" s="1193"/>
      <c r="AA113" s="1193"/>
      <c r="AB113" s="1194"/>
      <c r="AC113" s="1195"/>
      <c r="AD113" s="1196"/>
      <c r="AE113" s="1197"/>
      <c r="AF113" s="149" t="str">
        <f t="shared" si="4"/>
        <v/>
      </c>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G113" s="74">
        <f t="shared" si="26"/>
        <v>0</v>
      </c>
      <c r="BH113" s="74">
        <f t="shared" si="26"/>
        <v>0</v>
      </c>
      <c r="BI113" s="455">
        <f t="shared" si="21"/>
        <v>0</v>
      </c>
      <c r="BJ113" s="74" t="str">
        <f t="shared" si="28"/>
        <v/>
      </c>
      <c r="BK113" s="74" t="str">
        <f t="shared" si="28"/>
        <v/>
      </c>
      <c r="BL113" s="74" t="str">
        <f t="shared" si="28"/>
        <v/>
      </c>
      <c r="BM113" s="74" t="str">
        <f t="shared" si="28"/>
        <v/>
      </c>
      <c r="BN113" s="74" t="str">
        <f t="shared" si="28"/>
        <v/>
      </c>
      <c r="BO113" s="74" t="str">
        <f t="shared" si="28"/>
        <v/>
      </c>
      <c r="BP113" s="74" t="str">
        <f t="shared" si="28"/>
        <v/>
      </c>
      <c r="BQ113" s="74" t="str">
        <f t="shared" si="28"/>
        <v/>
      </c>
      <c r="BR113" s="74" t="str">
        <f t="shared" si="28"/>
        <v/>
      </c>
      <c r="BS113" s="74">
        <f t="shared" si="22"/>
        <v>0</v>
      </c>
      <c r="BT113" s="74" t="str">
        <f t="shared" si="27"/>
        <v/>
      </c>
      <c r="BU113" s="74" t="str">
        <f t="shared" si="27"/>
        <v/>
      </c>
      <c r="BV113" s="74">
        <f t="shared" si="23"/>
        <v>0</v>
      </c>
      <c r="BW113" s="74" t="str">
        <f t="shared" si="9"/>
        <v/>
      </c>
      <c r="BX113" s="75"/>
      <c r="BY113" s="74" t="str">
        <f t="shared" si="24"/>
        <v/>
      </c>
      <c r="BZ113" s="75"/>
      <c r="CA113" s="74" t="str">
        <f t="shared" si="19"/>
        <v/>
      </c>
      <c r="CB113" s="75"/>
      <c r="CC113" s="74" t="str">
        <f t="shared" si="20"/>
        <v/>
      </c>
      <c r="CD113" s="75"/>
      <c r="CE113" s="74">
        <f t="shared" si="25"/>
        <v>0</v>
      </c>
    </row>
    <row r="114" spans="2:83" ht="21" customHeight="1">
      <c r="B114" s="119">
        <v>95</v>
      </c>
      <c r="C114" s="643" t="s">
        <v>250</v>
      </c>
      <c r="D114" s="644"/>
      <c r="E114" s="645"/>
      <c r="F114" s="645"/>
      <c r="G114" s="646"/>
      <c r="H114" s="652"/>
      <c r="I114" s="647"/>
      <c r="J114" s="648"/>
      <c r="K114" s="649"/>
      <c r="L114" s="649"/>
      <c r="M114" s="649"/>
      <c r="N114" s="649"/>
      <c r="O114" s="649"/>
      <c r="P114" s="649"/>
      <c r="Q114" s="649"/>
      <c r="R114" s="650"/>
      <c r="S114" s="648"/>
      <c r="T114" s="650"/>
      <c r="U114" s="1192"/>
      <c r="V114" s="1193"/>
      <c r="W114" s="1179"/>
      <c r="X114" s="1179"/>
      <c r="Y114" s="1193"/>
      <c r="Z114" s="1193"/>
      <c r="AA114" s="1193"/>
      <c r="AB114" s="1194"/>
      <c r="AC114" s="1195"/>
      <c r="AD114" s="1196"/>
      <c r="AE114" s="1197"/>
      <c r="AF114" s="149" t="str">
        <f t="shared" si="4"/>
        <v/>
      </c>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G114" s="74">
        <f t="shared" si="26"/>
        <v>0</v>
      </c>
      <c r="BH114" s="74">
        <f t="shared" si="26"/>
        <v>0</v>
      </c>
      <c r="BI114" s="455">
        <f t="shared" si="21"/>
        <v>0</v>
      </c>
      <c r="BJ114" s="74" t="str">
        <f t="shared" si="28"/>
        <v/>
      </c>
      <c r="BK114" s="74" t="str">
        <f t="shared" si="28"/>
        <v/>
      </c>
      <c r="BL114" s="74" t="str">
        <f t="shared" si="28"/>
        <v/>
      </c>
      <c r="BM114" s="74" t="str">
        <f t="shared" si="28"/>
        <v/>
      </c>
      <c r="BN114" s="74" t="str">
        <f t="shared" si="28"/>
        <v/>
      </c>
      <c r="BO114" s="74" t="str">
        <f t="shared" si="28"/>
        <v/>
      </c>
      <c r="BP114" s="74" t="str">
        <f t="shared" si="28"/>
        <v/>
      </c>
      <c r="BQ114" s="74" t="str">
        <f t="shared" si="28"/>
        <v/>
      </c>
      <c r="BR114" s="74" t="str">
        <f t="shared" si="28"/>
        <v/>
      </c>
      <c r="BS114" s="74">
        <f t="shared" si="22"/>
        <v>0</v>
      </c>
      <c r="BT114" s="74" t="str">
        <f t="shared" si="27"/>
        <v/>
      </c>
      <c r="BU114" s="74" t="str">
        <f t="shared" si="27"/>
        <v/>
      </c>
      <c r="BV114" s="74">
        <f t="shared" si="23"/>
        <v>0</v>
      </c>
      <c r="BW114" s="74" t="str">
        <f t="shared" si="9"/>
        <v/>
      </c>
      <c r="BX114" s="75"/>
      <c r="BY114" s="74" t="str">
        <f t="shared" si="24"/>
        <v/>
      </c>
      <c r="BZ114" s="75"/>
      <c r="CA114" s="74" t="str">
        <f t="shared" si="19"/>
        <v/>
      </c>
      <c r="CB114" s="75"/>
      <c r="CC114" s="74" t="str">
        <f t="shared" si="20"/>
        <v/>
      </c>
      <c r="CD114" s="75"/>
      <c r="CE114" s="74">
        <f t="shared" si="25"/>
        <v>0</v>
      </c>
    </row>
    <row r="115" spans="2:83" ht="21" customHeight="1">
      <c r="B115" s="119">
        <v>96</v>
      </c>
      <c r="C115" s="643" t="s">
        <v>250</v>
      </c>
      <c r="D115" s="644"/>
      <c r="E115" s="645"/>
      <c r="F115" s="645"/>
      <c r="G115" s="646"/>
      <c r="H115" s="652"/>
      <c r="I115" s="647"/>
      <c r="J115" s="648"/>
      <c r="K115" s="649"/>
      <c r="L115" s="649"/>
      <c r="M115" s="649"/>
      <c r="N115" s="649"/>
      <c r="O115" s="649"/>
      <c r="P115" s="649"/>
      <c r="Q115" s="649"/>
      <c r="R115" s="650"/>
      <c r="S115" s="648"/>
      <c r="T115" s="650"/>
      <c r="U115" s="1192"/>
      <c r="V115" s="1193"/>
      <c r="W115" s="1179"/>
      <c r="X115" s="1179"/>
      <c r="Y115" s="1193"/>
      <c r="Z115" s="1193"/>
      <c r="AA115" s="1193"/>
      <c r="AB115" s="1194"/>
      <c r="AC115" s="1195"/>
      <c r="AD115" s="1196"/>
      <c r="AE115" s="1197"/>
      <c r="AF115" s="149" t="str">
        <f t="shared" si="4"/>
        <v/>
      </c>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G115" s="74">
        <f t="shared" si="26"/>
        <v>0</v>
      </c>
      <c r="BH115" s="74">
        <f t="shared" si="26"/>
        <v>0</v>
      </c>
      <c r="BI115" s="455">
        <f t="shared" si="21"/>
        <v>0</v>
      </c>
      <c r="BJ115" s="74" t="str">
        <f t="shared" si="28"/>
        <v/>
      </c>
      <c r="BK115" s="74" t="str">
        <f t="shared" si="28"/>
        <v/>
      </c>
      <c r="BL115" s="74" t="str">
        <f t="shared" si="28"/>
        <v/>
      </c>
      <c r="BM115" s="74" t="str">
        <f t="shared" si="28"/>
        <v/>
      </c>
      <c r="BN115" s="74" t="str">
        <f t="shared" si="28"/>
        <v/>
      </c>
      <c r="BO115" s="74" t="str">
        <f t="shared" si="28"/>
        <v/>
      </c>
      <c r="BP115" s="74" t="str">
        <f t="shared" si="28"/>
        <v/>
      </c>
      <c r="BQ115" s="74" t="str">
        <f t="shared" si="28"/>
        <v/>
      </c>
      <c r="BR115" s="74" t="str">
        <f t="shared" si="28"/>
        <v/>
      </c>
      <c r="BS115" s="74">
        <f t="shared" si="22"/>
        <v>0</v>
      </c>
      <c r="BT115" s="74" t="str">
        <f t="shared" si="27"/>
        <v/>
      </c>
      <c r="BU115" s="74" t="str">
        <f t="shared" si="27"/>
        <v/>
      </c>
      <c r="BV115" s="74">
        <f t="shared" si="23"/>
        <v>0</v>
      </c>
      <c r="BW115" s="74" t="str">
        <f t="shared" si="9"/>
        <v/>
      </c>
      <c r="BX115" s="75"/>
      <c r="BY115" s="74" t="str">
        <f t="shared" si="24"/>
        <v/>
      </c>
      <c r="BZ115" s="75"/>
      <c r="CA115" s="74" t="str">
        <f t="shared" si="19"/>
        <v/>
      </c>
      <c r="CB115" s="75"/>
      <c r="CC115" s="74" t="str">
        <f t="shared" si="20"/>
        <v/>
      </c>
      <c r="CD115" s="75"/>
      <c r="CE115" s="74">
        <f t="shared" si="25"/>
        <v>0</v>
      </c>
    </row>
    <row r="116" spans="2:83" ht="21" customHeight="1">
      <c r="B116" s="119">
        <v>97</v>
      </c>
      <c r="C116" s="643" t="s">
        <v>250</v>
      </c>
      <c r="D116" s="644"/>
      <c r="E116" s="645"/>
      <c r="F116" s="645"/>
      <c r="G116" s="646"/>
      <c r="H116" s="652"/>
      <c r="I116" s="647"/>
      <c r="J116" s="648"/>
      <c r="K116" s="649"/>
      <c r="L116" s="649"/>
      <c r="M116" s="649"/>
      <c r="N116" s="649"/>
      <c r="O116" s="649"/>
      <c r="P116" s="649"/>
      <c r="Q116" s="649"/>
      <c r="R116" s="650"/>
      <c r="S116" s="648"/>
      <c r="T116" s="650"/>
      <c r="U116" s="1192"/>
      <c r="V116" s="1193"/>
      <c r="W116" s="1179"/>
      <c r="X116" s="1179"/>
      <c r="Y116" s="1193"/>
      <c r="Z116" s="1193"/>
      <c r="AA116" s="1193"/>
      <c r="AB116" s="1194"/>
      <c r="AC116" s="1195"/>
      <c r="AD116" s="1196"/>
      <c r="AE116" s="1197"/>
      <c r="AF116" s="149" t="str">
        <f t="shared" si="4"/>
        <v/>
      </c>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G116" s="74">
        <f t="shared" si="26"/>
        <v>0</v>
      </c>
      <c r="BH116" s="74">
        <f t="shared" si="26"/>
        <v>0</v>
      </c>
      <c r="BI116" s="455">
        <f t="shared" si="21"/>
        <v>0</v>
      </c>
      <c r="BJ116" s="74" t="str">
        <f t="shared" si="28"/>
        <v/>
      </c>
      <c r="BK116" s="74" t="str">
        <f t="shared" si="28"/>
        <v/>
      </c>
      <c r="BL116" s="74" t="str">
        <f t="shared" si="28"/>
        <v/>
      </c>
      <c r="BM116" s="74" t="str">
        <f t="shared" si="28"/>
        <v/>
      </c>
      <c r="BN116" s="74" t="str">
        <f t="shared" si="28"/>
        <v/>
      </c>
      <c r="BO116" s="74" t="str">
        <f t="shared" si="28"/>
        <v/>
      </c>
      <c r="BP116" s="74" t="str">
        <f t="shared" si="28"/>
        <v/>
      </c>
      <c r="BQ116" s="74" t="str">
        <f t="shared" si="28"/>
        <v/>
      </c>
      <c r="BR116" s="74" t="str">
        <f t="shared" si="28"/>
        <v/>
      </c>
      <c r="BS116" s="74">
        <f t="shared" si="22"/>
        <v>0</v>
      </c>
      <c r="BT116" s="74" t="str">
        <f t="shared" si="27"/>
        <v/>
      </c>
      <c r="BU116" s="74" t="str">
        <f t="shared" si="27"/>
        <v/>
      </c>
      <c r="BV116" s="74">
        <f t="shared" si="23"/>
        <v>0</v>
      </c>
      <c r="BW116" s="74" t="str">
        <f t="shared" si="9"/>
        <v/>
      </c>
      <c r="BX116" s="75"/>
      <c r="BY116" s="74" t="str">
        <f t="shared" si="24"/>
        <v/>
      </c>
      <c r="BZ116" s="75"/>
      <c r="CA116" s="74" t="str">
        <f t="shared" si="19"/>
        <v/>
      </c>
      <c r="CB116" s="75"/>
      <c r="CC116" s="74" t="str">
        <f t="shared" si="20"/>
        <v/>
      </c>
      <c r="CD116" s="75"/>
      <c r="CE116" s="74">
        <f t="shared" si="25"/>
        <v>0</v>
      </c>
    </row>
    <row r="117" spans="2:83" ht="21" customHeight="1">
      <c r="B117" s="119">
        <v>98</v>
      </c>
      <c r="C117" s="643"/>
      <c r="D117" s="644"/>
      <c r="E117" s="645"/>
      <c r="F117" s="645"/>
      <c r="G117" s="646"/>
      <c r="H117" s="638"/>
      <c r="I117" s="647"/>
      <c r="J117" s="648"/>
      <c r="K117" s="649"/>
      <c r="L117" s="649"/>
      <c r="M117" s="649"/>
      <c r="N117" s="649"/>
      <c r="O117" s="649"/>
      <c r="P117" s="649"/>
      <c r="Q117" s="649"/>
      <c r="R117" s="650"/>
      <c r="S117" s="648"/>
      <c r="T117" s="650"/>
      <c r="U117" s="1192"/>
      <c r="V117" s="1193"/>
      <c r="W117" s="1179"/>
      <c r="X117" s="1179"/>
      <c r="Y117" s="1193"/>
      <c r="Z117" s="1193"/>
      <c r="AA117" s="1193"/>
      <c r="AB117" s="1194"/>
      <c r="AC117" s="1195"/>
      <c r="AD117" s="1196"/>
      <c r="AE117" s="1197"/>
      <c r="AF117" s="149" t="str">
        <f t="shared" si="4"/>
        <v/>
      </c>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G117" s="74">
        <f t="shared" si="26"/>
        <v>0</v>
      </c>
      <c r="BH117" s="74">
        <f t="shared" si="26"/>
        <v>0</v>
      </c>
      <c r="BI117" s="455">
        <f t="shared" si="21"/>
        <v>0</v>
      </c>
      <c r="BJ117" s="74" t="str">
        <f t="shared" si="28"/>
        <v/>
      </c>
      <c r="BK117" s="74" t="str">
        <f t="shared" si="28"/>
        <v/>
      </c>
      <c r="BL117" s="74" t="str">
        <f t="shared" si="28"/>
        <v/>
      </c>
      <c r="BM117" s="74" t="str">
        <f t="shared" si="28"/>
        <v/>
      </c>
      <c r="BN117" s="74" t="str">
        <f t="shared" si="28"/>
        <v/>
      </c>
      <c r="BO117" s="74" t="str">
        <f t="shared" si="28"/>
        <v/>
      </c>
      <c r="BP117" s="74" t="str">
        <f t="shared" si="28"/>
        <v/>
      </c>
      <c r="BQ117" s="74" t="str">
        <f t="shared" si="28"/>
        <v/>
      </c>
      <c r="BR117" s="74" t="str">
        <f t="shared" si="28"/>
        <v/>
      </c>
      <c r="BS117" s="74">
        <f t="shared" si="22"/>
        <v>0</v>
      </c>
      <c r="BT117" s="74" t="str">
        <f t="shared" si="27"/>
        <v/>
      </c>
      <c r="BU117" s="74" t="str">
        <f t="shared" si="27"/>
        <v/>
      </c>
      <c r="BV117" s="74">
        <f t="shared" si="23"/>
        <v>0</v>
      </c>
      <c r="BW117" s="74" t="str">
        <f t="shared" si="9"/>
        <v/>
      </c>
      <c r="BX117" s="75"/>
      <c r="BY117" s="74" t="str">
        <f t="shared" si="24"/>
        <v/>
      </c>
      <c r="BZ117" s="75"/>
      <c r="CA117" s="74" t="str">
        <f t="shared" si="19"/>
        <v/>
      </c>
      <c r="CB117" s="75"/>
      <c r="CC117" s="74" t="str">
        <f t="shared" si="20"/>
        <v/>
      </c>
      <c r="CD117" s="75"/>
      <c r="CE117" s="74">
        <f t="shared" si="25"/>
        <v>0</v>
      </c>
    </row>
    <row r="118" spans="2:83" ht="21" customHeight="1">
      <c r="B118" s="119">
        <v>99</v>
      </c>
      <c r="C118" s="643"/>
      <c r="D118" s="644"/>
      <c r="E118" s="645"/>
      <c r="F118" s="645"/>
      <c r="G118" s="646"/>
      <c r="H118" s="638"/>
      <c r="I118" s="647"/>
      <c r="J118" s="648"/>
      <c r="K118" s="649"/>
      <c r="L118" s="649"/>
      <c r="M118" s="649"/>
      <c r="N118" s="649"/>
      <c r="O118" s="649"/>
      <c r="P118" s="649"/>
      <c r="Q118" s="649"/>
      <c r="R118" s="650"/>
      <c r="S118" s="648"/>
      <c r="T118" s="650"/>
      <c r="U118" s="1192"/>
      <c r="V118" s="1193"/>
      <c r="W118" s="1179"/>
      <c r="X118" s="1179"/>
      <c r="Y118" s="1193"/>
      <c r="Z118" s="1193"/>
      <c r="AA118" s="1193"/>
      <c r="AB118" s="1194"/>
      <c r="AC118" s="1195"/>
      <c r="AD118" s="1196"/>
      <c r="AE118" s="1197"/>
      <c r="AF118" s="149" t="str">
        <f t="shared" si="4"/>
        <v/>
      </c>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G118" s="74">
        <f t="shared" si="26"/>
        <v>0</v>
      </c>
      <c r="BH118" s="74">
        <f t="shared" si="26"/>
        <v>0</v>
      </c>
      <c r="BI118" s="455">
        <f t="shared" si="21"/>
        <v>0</v>
      </c>
      <c r="BJ118" s="74" t="str">
        <f t="shared" si="28"/>
        <v/>
      </c>
      <c r="BK118" s="74" t="str">
        <f t="shared" si="28"/>
        <v/>
      </c>
      <c r="BL118" s="74" t="str">
        <f t="shared" si="28"/>
        <v/>
      </c>
      <c r="BM118" s="74" t="str">
        <f t="shared" si="28"/>
        <v/>
      </c>
      <c r="BN118" s="74" t="str">
        <f t="shared" si="28"/>
        <v/>
      </c>
      <c r="BO118" s="74" t="str">
        <f t="shared" si="28"/>
        <v/>
      </c>
      <c r="BP118" s="74" t="str">
        <f t="shared" si="28"/>
        <v/>
      </c>
      <c r="BQ118" s="74" t="str">
        <f t="shared" si="28"/>
        <v/>
      </c>
      <c r="BR118" s="74" t="str">
        <f t="shared" si="28"/>
        <v/>
      </c>
      <c r="BS118" s="74">
        <f t="shared" si="22"/>
        <v>0</v>
      </c>
      <c r="BT118" s="74" t="str">
        <f t="shared" si="27"/>
        <v/>
      </c>
      <c r="BU118" s="74" t="str">
        <f t="shared" si="27"/>
        <v/>
      </c>
      <c r="BV118" s="74">
        <f t="shared" si="23"/>
        <v>0</v>
      </c>
      <c r="BW118" s="74" t="str">
        <f t="shared" si="9"/>
        <v/>
      </c>
      <c r="BX118" s="75"/>
      <c r="BY118" s="74" t="str">
        <f t="shared" si="24"/>
        <v/>
      </c>
      <c r="BZ118" s="75"/>
      <c r="CA118" s="74" t="str">
        <f t="shared" si="19"/>
        <v/>
      </c>
      <c r="CB118" s="75"/>
      <c r="CC118" s="74" t="str">
        <f t="shared" si="20"/>
        <v/>
      </c>
      <c r="CD118" s="75"/>
      <c r="CE118" s="74">
        <f t="shared" si="25"/>
        <v>0</v>
      </c>
    </row>
    <row r="119" spans="2:83" ht="21" customHeight="1">
      <c r="B119" s="119">
        <v>100</v>
      </c>
      <c r="C119" s="643"/>
      <c r="D119" s="644"/>
      <c r="E119" s="645"/>
      <c r="F119" s="645"/>
      <c r="G119" s="646"/>
      <c r="H119" s="638"/>
      <c r="I119" s="647"/>
      <c r="J119" s="648"/>
      <c r="K119" s="649"/>
      <c r="L119" s="649"/>
      <c r="M119" s="649"/>
      <c r="N119" s="649"/>
      <c r="O119" s="649"/>
      <c r="P119" s="649"/>
      <c r="Q119" s="649"/>
      <c r="R119" s="650"/>
      <c r="S119" s="648"/>
      <c r="T119" s="650"/>
      <c r="U119" s="1192"/>
      <c r="V119" s="1193"/>
      <c r="W119" s="1179"/>
      <c r="X119" s="1179"/>
      <c r="Y119" s="1193"/>
      <c r="Z119" s="1193"/>
      <c r="AA119" s="1193"/>
      <c r="AB119" s="1194"/>
      <c r="AC119" s="1195"/>
      <c r="AD119" s="1196"/>
      <c r="AE119" s="1197"/>
      <c r="AF119" s="149" t="str">
        <f t="shared" ref="AF119:AF143" si="29">IF(D119="","",IF(BI119=1,IF(BS119=1,IF(BV119=1,IF(CE119=0,"宿泊・日帰り記入エラー","OK"),"居住地選択エラー"),"利用者区分選択エラー"),"性別選択エラー"))</f>
        <v/>
      </c>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G119" s="74">
        <f t="shared" ref="BG119:BG143" si="30">IF(H119="○",1,0)</f>
        <v>0</v>
      </c>
      <c r="BH119" s="74">
        <f t="shared" ref="BH119:BH143" si="31">IF(I119="○",1,0)</f>
        <v>0</v>
      </c>
      <c r="BI119" s="455">
        <f t="shared" si="21"/>
        <v>0</v>
      </c>
      <c r="BJ119" s="74" t="str">
        <f t="shared" si="28"/>
        <v/>
      </c>
      <c r="BK119" s="74" t="str">
        <f t="shared" si="28"/>
        <v/>
      </c>
      <c r="BL119" s="74" t="str">
        <f t="shared" si="28"/>
        <v/>
      </c>
      <c r="BM119" s="74" t="str">
        <f t="shared" si="28"/>
        <v/>
      </c>
      <c r="BN119" s="74" t="str">
        <f t="shared" si="28"/>
        <v/>
      </c>
      <c r="BO119" s="74" t="str">
        <f t="shared" si="28"/>
        <v/>
      </c>
      <c r="BP119" s="74" t="str">
        <f t="shared" si="28"/>
        <v/>
      </c>
      <c r="BQ119" s="74" t="str">
        <f t="shared" si="28"/>
        <v/>
      </c>
      <c r="BR119" s="74" t="str">
        <f t="shared" si="28"/>
        <v/>
      </c>
      <c r="BS119" s="74">
        <f t="shared" si="22"/>
        <v>0</v>
      </c>
      <c r="BT119" s="74" t="str">
        <f t="shared" ref="BT119:BT143" si="32">IF(S119="○",IF($H119="○","Ａ",IF($I119="○","B","")),"")</f>
        <v/>
      </c>
      <c r="BU119" s="74" t="str">
        <f t="shared" ref="BU119:BU143" si="33">IF(T119="○",IF($H119="○","Ａ",IF($I119="○","B","")),"")</f>
        <v/>
      </c>
      <c r="BV119" s="74">
        <f t="shared" si="23"/>
        <v>0</v>
      </c>
      <c r="BW119" s="74" t="str">
        <f t="shared" ref="BW119:BW143" si="34">IF(U119="○",IF($H119="○","Ａ",IF($I119="○","B","")),IF(U119="△",IF($H119="○","Ｃ",IF($I119="○","Ｄ","")),""))</f>
        <v/>
      </c>
      <c r="BX119" s="75"/>
      <c r="BY119" s="74" t="str">
        <f t="shared" si="24"/>
        <v/>
      </c>
      <c r="BZ119" s="75"/>
      <c r="CA119" s="74" t="str">
        <f t="shared" si="19"/>
        <v/>
      </c>
      <c r="CB119" s="75"/>
      <c r="CC119" s="74" t="str">
        <f t="shared" si="20"/>
        <v/>
      </c>
      <c r="CD119" s="75"/>
      <c r="CE119" s="74">
        <f t="shared" si="25"/>
        <v>0</v>
      </c>
    </row>
    <row r="120" spans="2:83" ht="21" customHeight="1">
      <c r="B120" s="119">
        <v>101</v>
      </c>
      <c r="C120" s="643"/>
      <c r="D120" s="644"/>
      <c r="E120" s="645"/>
      <c r="F120" s="645"/>
      <c r="G120" s="646"/>
      <c r="H120" s="638"/>
      <c r="I120" s="647"/>
      <c r="J120" s="648"/>
      <c r="K120" s="649"/>
      <c r="L120" s="649"/>
      <c r="M120" s="649"/>
      <c r="N120" s="649"/>
      <c r="O120" s="649"/>
      <c r="P120" s="649"/>
      <c r="Q120" s="649"/>
      <c r="R120" s="650"/>
      <c r="S120" s="648"/>
      <c r="T120" s="650"/>
      <c r="U120" s="1192"/>
      <c r="V120" s="1193"/>
      <c r="W120" s="1179"/>
      <c r="X120" s="1179"/>
      <c r="Y120" s="1193"/>
      <c r="Z120" s="1193"/>
      <c r="AA120" s="1193"/>
      <c r="AB120" s="1194"/>
      <c r="AC120" s="1195"/>
      <c r="AD120" s="1196"/>
      <c r="AE120" s="1197"/>
      <c r="AF120" s="149" t="str">
        <f t="shared" si="29"/>
        <v/>
      </c>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G120" s="74">
        <f t="shared" si="30"/>
        <v>0</v>
      </c>
      <c r="BH120" s="74">
        <f t="shared" si="31"/>
        <v>0</v>
      </c>
      <c r="BI120" s="455">
        <f t="shared" si="21"/>
        <v>0</v>
      </c>
      <c r="BJ120" s="74" t="str">
        <f t="shared" si="28"/>
        <v/>
      </c>
      <c r="BK120" s="74" t="str">
        <f t="shared" si="28"/>
        <v/>
      </c>
      <c r="BL120" s="74" t="str">
        <f t="shared" si="28"/>
        <v/>
      </c>
      <c r="BM120" s="74" t="str">
        <f t="shared" si="28"/>
        <v/>
      </c>
      <c r="BN120" s="74" t="str">
        <f t="shared" si="28"/>
        <v/>
      </c>
      <c r="BO120" s="74" t="str">
        <f t="shared" si="28"/>
        <v/>
      </c>
      <c r="BP120" s="74" t="str">
        <f t="shared" si="28"/>
        <v/>
      </c>
      <c r="BQ120" s="74" t="str">
        <f t="shared" si="28"/>
        <v/>
      </c>
      <c r="BR120" s="74" t="str">
        <f t="shared" si="28"/>
        <v/>
      </c>
      <c r="BS120" s="74">
        <f t="shared" si="22"/>
        <v>0</v>
      </c>
      <c r="BT120" s="74" t="str">
        <f t="shared" si="32"/>
        <v/>
      </c>
      <c r="BU120" s="74" t="str">
        <f t="shared" si="33"/>
        <v/>
      </c>
      <c r="BV120" s="74">
        <f t="shared" si="23"/>
        <v>0</v>
      </c>
      <c r="BW120" s="74" t="str">
        <f t="shared" si="34"/>
        <v/>
      </c>
      <c r="BX120" s="75"/>
      <c r="BY120" s="74" t="str">
        <f t="shared" si="24"/>
        <v/>
      </c>
      <c r="BZ120" s="75"/>
      <c r="CA120" s="74" t="str">
        <f t="shared" si="19"/>
        <v/>
      </c>
      <c r="CB120" s="75"/>
      <c r="CC120" s="74" t="str">
        <f t="shared" si="20"/>
        <v/>
      </c>
      <c r="CD120" s="75"/>
      <c r="CE120" s="74">
        <f t="shared" si="25"/>
        <v>0</v>
      </c>
    </row>
    <row r="121" spans="2:83" ht="21" customHeight="1">
      <c r="B121" s="119">
        <v>102</v>
      </c>
      <c r="C121" s="643" t="s">
        <v>250</v>
      </c>
      <c r="D121" s="644"/>
      <c r="E121" s="645"/>
      <c r="F121" s="645"/>
      <c r="G121" s="646"/>
      <c r="H121" s="638"/>
      <c r="I121" s="647"/>
      <c r="J121" s="648"/>
      <c r="K121" s="649"/>
      <c r="L121" s="649"/>
      <c r="M121" s="649"/>
      <c r="N121" s="649"/>
      <c r="O121" s="649"/>
      <c r="P121" s="649"/>
      <c r="Q121" s="649"/>
      <c r="R121" s="650"/>
      <c r="S121" s="648"/>
      <c r="T121" s="650"/>
      <c r="U121" s="1192"/>
      <c r="V121" s="1193"/>
      <c r="W121" s="1179"/>
      <c r="X121" s="1179"/>
      <c r="Y121" s="1193"/>
      <c r="Z121" s="1193"/>
      <c r="AA121" s="1193"/>
      <c r="AB121" s="1194"/>
      <c r="AC121" s="1195"/>
      <c r="AD121" s="1196"/>
      <c r="AE121" s="1197"/>
      <c r="AF121" s="149" t="str">
        <f t="shared" si="29"/>
        <v/>
      </c>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G121" s="74">
        <f t="shared" si="30"/>
        <v>0</v>
      </c>
      <c r="BH121" s="74">
        <f t="shared" si="31"/>
        <v>0</v>
      </c>
      <c r="BI121" s="455">
        <f t="shared" si="21"/>
        <v>0</v>
      </c>
      <c r="BJ121" s="74" t="str">
        <f t="shared" si="28"/>
        <v/>
      </c>
      <c r="BK121" s="74" t="str">
        <f t="shared" si="28"/>
        <v/>
      </c>
      <c r="BL121" s="74" t="str">
        <f t="shared" si="28"/>
        <v/>
      </c>
      <c r="BM121" s="74" t="str">
        <f t="shared" si="28"/>
        <v/>
      </c>
      <c r="BN121" s="74" t="str">
        <f t="shared" si="28"/>
        <v/>
      </c>
      <c r="BO121" s="74" t="str">
        <f t="shared" si="28"/>
        <v/>
      </c>
      <c r="BP121" s="74" t="str">
        <f t="shared" si="28"/>
        <v/>
      </c>
      <c r="BQ121" s="74" t="str">
        <f t="shared" si="28"/>
        <v/>
      </c>
      <c r="BR121" s="74" t="str">
        <f t="shared" si="28"/>
        <v/>
      </c>
      <c r="BS121" s="74">
        <f t="shared" si="22"/>
        <v>0</v>
      </c>
      <c r="BT121" s="74" t="str">
        <f t="shared" si="32"/>
        <v/>
      </c>
      <c r="BU121" s="74" t="str">
        <f t="shared" si="33"/>
        <v/>
      </c>
      <c r="BV121" s="74">
        <f t="shared" si="23"/>
        <v>0</v>
      </c>
      <c r="BW121" s="74" t="str">
        <f t="shared" si="34"/>
        <v/>
      </c>
      <c r="BX121" s="75"/>
      <c r="BY121" s="74" t="str">
        <f t="shared" si="24"/>
        <v/>
      </c>
      <c r="BZ121" s="75"/>
      <c r="CA121" s="74" t="str">
        <f t="shared" si="19"/>
        <v/>
      </c>
      <c r="CB121" s="75"/>
      <c r="CC121" s="74" t="str">
        <f t="shared" si="20"/>
        <v/>
      </c>
      <c r="CD121" s="75"/>
      <c r="CE121" s="74">
        <f t="shared" si="25"/>
        <v>0</v>
      </c>
    </row>
    <row r="122" spans="2:83" ht="21" customHeight="1">
      <c r="B122" s="119">
        <v>103</v>
      </c>
      <c r="C122" s="643" t="s">
        <v>250</v>
      </c>
      <c r="D122" s="644"/>
      <c r="E122" s="645"/>
      <c r="F122" s="645"/>
      <c r="G122" s="646"/>
      <c r="H122" s="638"/>
      <c r="I122" s="647"/>
      <c r="J122" s="648"/>
      <c r="K122" s="649"/>
      <c r="L122" s="649"/>
      <c r="M122" s="649"/>
      <c r="N122" s="649"/>
      <c r="O122" s="649"/>
      <c r="P122" s="649"/>
      <c r="Q122" s="649"/>
      <c r="R122" s="650"/>
      <c r="S122" s="648"/>
      <c r="T122" s="650"/>
      <c r="U122" s="1192"/>
      <c r="V122" s="1193"/>
      <c r="W122" s="1179"/>
      <c r="X122" s="1179"/>
      <c r="Y122" s="1193"/>
      <c r="Z122" s="1193"/>
      <c r="AA122" s="1193"/>
      <c r="AB122" s="1194"/>
      <c r="AC122" s="1195"/>
      <c r="AD122" s="1196"/>
      <c r="AE122" s="1197"/>
      <c r="AF122" s="149" t="str">
        <f t="shared" si="29"/>
        <v/>
      </c>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G122" s="74">
        <f t="shared" si="30"/>
        <v>0</v>
      </c>
      <c r="BH122" s="74">
        <f t="shared" si="31"/>
        <v>0</v>
      </c>
      <c r="BI122" s="455">
        <f t="shared" si="21"/>
        <v>0</v>
      </c>
      <c r="BJ122" s="74" t="str">
        <f t="shared" si="28"/>
        <v/>
      </c>
      <c r="BK122" s="74" t="str">
        <f t="shared" si="28"/>
        <v/>
      </c>
      <c r="BL122" s="74" t="str">
        <f t="shared" si="28"/>
        <v/>
      </c>
      <c r="BM122" s="74" t="str">
        <f t="shared" si="28"/>
        <v/>
      </c>
      <c r="BN122" s="74" t="str">
        <f t="shared" si="28"/>
        <v/>
      </c>
      <c r="BO122" s="74" t="str">
        <f t="shared" si="28"/>
        <v/>
      </c>
      <c r="BP122" s="74" t="str">
        <f t="shared" si="28"/>
        <v/>
      </c>
      <c r="BQ122" s="74" t="str">
        <f t="shared" si="28"/>
        <v/>
      </c>
      <c r="BR122" s="74" t="str">
        <f t="shared" si="28"/>
        <v/>
      </c>
      <c r="BS122" s="74">
        <f t="shared" si="22"/>
        <v>0</v>
      </c>
      <c r="BT122" s="74" t="str">
        <f t="shared" si="32"/>
        <v/>
      </c>
      <c r="BU122" s="74" t="str">
        <f t="shared" si="33"/>
        <v/>
      </c>
      <c r="BV122" s="74">
        <f t="shared" si="23"/>
        <v>0</v>
      </c>
      <c r="BW122" s="74" t="str">
        <f t="shared" si="34"/>
        <v/>
      </c>
      <c r="BX122" s="75"/>
      <c r="BY122" s="74" t="str">
        <f t="shared" si="24"/>
        <v/>
      </c>
      <c r="BZ122" s="75"/>
      <c r="CA122" s="74" t="str">
        <f t="shared" si="19"/>
        <v/>
      </c>
      <c r="CB122" s="75"/>
      <c r="CC122" s="74" t="str">
        <f t="shared" si="20"/>
        <v/>
      </c>
      <c r="CD122" s="75"/>
      <c r="CE122" s="74">
        <f t="shared" si="25"/>
        <v>0</v>
      </c>
    </row>
    <row r="123" spans="2:83" ht="21" customHeight="1">
      <c r="B123" s="119">
        <v>104</v>
      </c>
      <c r="C123" s="643" t="s">
        <v>250</v>
      </c>
      <c r="D123" s="644"/>
      <c r="E123" s="645"/>
      <c r="F123" s="645"/>
      <c r="G123" s="646"/>
      <c r="H123" s="638"/>
      <c r="I123" s="647"/>
      <c r="J123" s="648"/>
      <c r="K123" s="649"/>
      <c r="L123" s="649"/>
      <c r="M123" s="649"/>
      <c r="N123" s="649"/>
      <c r="O123" s="649"/>
      <c r="P123" s="649"/>
      <c r="Q123" s="649"/>
      <c r="R123" s="650"/>
      <c r="S123" s="648"/>
      <c r="T123" s="650"/>
      <c r="U123" s="1192"/>
      <c r="V123" s="1193"/>
      <c r="W123" s="1179"/>
      <c r="X123" s="1179"/>
      <c r="Y123" s="1193"/>
      <c r="Z123" s="1193"/>
      <c r="AA123" s="1193"/>
      <c r="AB123" s="1194"/>
      <c r="AC123" s="1195"/>
      <c r="AD123" s="1196"/>
      <c r="AE123" s="1197"/>
      <c r="AF123" s="149" t="str">
        <f t="shared" si="29"/>
        <v/>
      </c>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G123" s="74">
        <f t="shared" si="30"/>
        <v>0</v>
      </c>
      <c r="BH123" s="74">
        <f t="shared" si="31"/>
        <v>0</v>
      </c>
      <c r="BI123" s="455">
        <f t="shared" si="21"/>
        <v>0</v>
      </c>
      <c r="BJ123" s="74" t="str">
        <f t="shared" si="28"/>
        <v/>
      </c>
      <c r="BK123" s="74" t="str">
        <f t="shared" si="28"/>
        <v/>
      </c>
      <c r="BL123" s="74" t="str">
        <f t="shared" si="28"/>
        <v/>
      </c>
      <c r="BM123" s="74" t="str">
        <f t="shared" si="28"/>
        <v/>
      </c>
      <c r="BN123" s="74" t="str">
        <f t="shared" si="28"/>
        <v/>
      </c>
      <c r="BO123" s="74" t="str">
        <f t="shared" si="28"/>
        <v/>
      </c>
      <c r="BP123" s="74" t="str">
        <f t="shared" si="28"/>
        <v/>
      </c>
      <c r="BQ123" s="74" t="str">
        <f t="shared" si="28"/>
        <v/>
      </c>
      <c r="BR123" s="74" t="str">
        <f t="shared" si="28"/>
        <v/>
      </c>
      <c r="BS123" s="74">
        <f t="shared" si="22"/>
        <v>0</v>
      </c>
      <c r="BT123" s="74" t="str">
        <f t="shared" si="32"/>
        <v/>
      </c>
      <c r="BU123" s="74" t="str">
        <f t="shared" si="33"/>
        <v/>
      </c>
      <c r="BV123" s="74">
        <f t="shared" si="23"/>
        <v>0</v>
      </c>
      <c r="BW123" s="74" t="str">
        <f t="shared" si="34"/>
        <v/>
      </c>
      <c r="BX123" s="75"/>
      <c r="BY123" s="74" t="str">
        <f t="shared" si="24"/>
        <v/>
      </c>
      <c r="BZ123" s="75"/>
      <c r="CA123" s="74" t="str">
        <f t="shared" si="19"/>
        <v/>
      </c>
      <c r="CB123" s="75"/>
      <c r="CC123" s="74" t="str">
        <f t="shared" si="20"/>
        <v/>
      </c>
      <c r="CD123" s="75"/>
      <c r="CE123" s="74">
        <f t="shared" si="25"/>
        <v>0</v>
      </c>
    </row>
    <row r="124" spans="2:83" ht="21" customHeight="1">
      <c r="B124" s="119">
        <v>105</v>
      </c>
      <c r="C124" s="643" t="s">
        <v>250</v>
      </c>
      <c r="D124" s="644"/>
      <c r="E124" s="645"/>
      <c r="F124" s="645"/>
      <c r="G124" s="646"/>
      <c r="H124" s="638"/>
      <c r="I124" s="647"/>
      <c r="J124" s="648"/>
      <c r="K124" s="649"/>
      <c r="L124" s="649"/>
      <c r="M124" s="649"/>
      <c r="N124" s="649"/>
      <c r="O124" s="649"/>
      <c r="P124" s="649"/>
      <c r="Q124" s="649"/>
      <c r="R124" s="650"/>
      <c r="S124" s="648"/>
      <c r="T124" s="650"/>
      <c r="U124" s="1192"/>
      <c r="V124" s="1193"/>
      <c r="W124" s="1179"/>
      <c r="X124" s="1179"/>
      <c r="Y124" s="1193"/>
      <c r="Z124" s="1193"/>
      <c r="AA124" s="1193"/>
      <c r="AB124" s="1194"/>
      <c r="AC124" s="1195"/>
      <c r="AD124" s="1196"/>
      <c r="AE124" s="1197"/>
      <c r="AF124" s="149" t="str">
        <f t="shared" si="29"/>
        <v/>
      </c>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G124" s="74">
        <f t="shared" si="30"/>
        <v>0</v>
      </c>
      <c r="BH124" s="74">
        <f t="shared" si="31"/>
        <v>0</v>
      </c>
      <c r="BI124" s="455">
        <f t="shared" si="21"/>
        <v>0</v>
      </c>
      <c r="BJ124" s="74" t="str">
        <f t="shared" si="28"/>
        <v/>
      </c>
      <c r="BK124" s="74" t="str">
        <f t="shared" si="28"/>
        <v/>
      </c>
      <c r="BL124" s="74" t="str">
        <f t="shared" si="28"/>
        <v/>
      </c>
      <c r="BM124" s="74" t="str">
        <f t="shared" si="28"/>
        <v/>
      </c>
      <c r="BN124" s="74" t="str">
        <f t="shared" si="28"/>
        <v/>
      </c>
      <c r="BO124" s="74" t="str">
        <f t="shared" si="28"/>
        <v/>
      </c>
      <c r="BP124" s="74" t="str">
        <f t="shared" si="28"/>
        <v/>
      </c>
      <c r="BQ124" s="74" t="str">
        <f t="shared" si="28"/>
        <v/>
      </c>
      <c r="BR124" s="74" t="str">
        <f t="shared" si="28"/>
        <v/>
      </c>
      <c r="BS124" s="74">
        <f t="shared" si="22"/>
        <v>0</v>
      </c>
      <c r="BT124" s="74" t="str">
        <f t="shared" si="32"/>
        <v/>
      </c>
      <c r="BU124" s="74" t="str">
        <f t="shared" si="33"/>
        <v/>
      </c>
      <c r="BV124" s="74">
        <f t="shared" si="23"/>
        <v>0</v>
      </c>
      <c r="BW124" s="74" t="str">
        <f t="shared" si="34"/>
        <v/>
      </c>
      <c r="BX124" s="75"/>
      <c r="BY124" s="74" t="str">
        <f t="shared" si="24"/>
        <v/>
      </c>
      <c r="BZ124" s="75"/>
      <c r="CA124" s="74" t="str">
        <f t="shared" si="19"/>
        <v/>
      </c>
      <c r="CB124" s="75"/>
      <c r="CC124" s="74" t="str">
        <f t="shared" si="20"/>
        <v/>
      </c>
      <c r="CD124" s="75"/>
      <c r="CE124" s="74">
        <f t="shared" si="25"/>
        <v>0</v>
      </c>
    </row>
    <row r="125" spans="2:83" ht="21" customHeight="1">
      <c r="B125" s="119">
        <v>106</v>
      </c>
      <c r="C125" s="643" t="s">
        <v>250</v>
      </c>
      <c r="D125" s="644"/>
      <c r="E125" s="645"/>
      <c r="F125" s="645"/>
      <c r="G125" s="646"/>
      <c r="H125" s="638"/>
      <c r="I125" s="647"/>
      <c r="J125" s="648"/>
      <c r="K125" s="649"/>
      <c r="L125" s="649"/>
      <c r="M125" s="649"/>
      <c r="N125" s="649"/>
      <c r="O125" s="649"/>
      <c r="P125" s="649"/>
      <c r="Q125" s="649"/>
      <c r="R125" s="650"/>
      <c r="S125" s="648"/>
      <c r="T125" s="650"/>
      <c r="U125" s="1192"/>
      <c r="V125" s="1193"/>
      <c r="W125" s="1179"/>
      <c r="X125" s="1179"/>
      <c r="Y125" s="1193"/>
      <c r="Z125" s="1193"/>
      <c r="AA125" s="1193"/>
      <c r="AB125" s="1194"/>
      <c r="AC125" s="1195"/>
      <c r="AD125" s="1196"/>
      <c r="AE125" s="1197"/>
      <c r="AF125" s="149" t="str">
        <f t="shared" si="29"/>
        <v/>
      </c>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G125" s="74">
        <f t="shared" si="30"/>
        <v>0</v>
      </c>
      <c r="BH125" s="74">
        <f t="shared" si="31"/>
        <v>0</v>
      </c>
      <c r="BI125" s="455">
        <f t="shared" si="21"/>
        <v>0</v>
      </c>
      <c r="BJ125" s="74" t="str">
        <f t="shared" si="28"/>
        <v/>
      </c>
      <c r="BK125" s="74" t="str">
        <f t="shared" si="28"/>
        <v/>
      </c>
      <c r="BL125" s="74" t="str">
        <f t="shared" si="28"/>
        <v/>
      </c>
      <c r="BM125" s="74" t="str">
        <f t="shared" si="28"/>
        <v/>
      </c>
      <c r="BN125" s="74" t="str">
        <f t="shared" si="28"/>
        <v/>
      </c>
      <c r="BO125" s="74" t="str">
        <f t="shared" si="28"/>
        <v/>
      </c>
      <c r="BP125" s="74" t="str">
        <f t="shared" si="28"/>
        <v/>
      </c>
      <c r="BQ125" s="74" t="str">
        <f t="shared" si="28"/>
        <v/>
      </c>
      <c r="BR125" s="74" t="str">
        <f t="shared" si="28"/>
        <v/>
      </c>
      <c r="BS125" s="74">
        <f t="shared" si="22"/>
        <v>0</v>
      </c>
      <c r="BT125" s="74" t="str">
        <f t="shared" si="32"/>
        <v/>
      </c>
      <c r="BU125" s="74" t="str">
        <f t="shared" si="33"/>
        <v/>
      </c>
      <c r="BV125" s="74">
        <f t="shared" si="23"/>
        <v>0</v>
      </c>
      <c r="BW125" s="74" t="str">
        <f t="shared" si="34"/>
        <v/>
      </c>
      <c r="BX125" s="75"/>
      <c r="BY125" s="74" t="str">
        <f t="shared" si="24"/>
        <v/>
      </c>
      <c r="BZ125" s="75"/>
      <c r="CA125" s="74" t="str">
        <f t="shared" si="19"/>
        <v/>
      </c>
      <c r="CB125" s="75"/>
      <c r="CC125" s="74" t="str">
        <f t="shared" si="20"/>
        <v/>
      </c>
      <c r="CD125" s="75"/>
      <c r="CE125" s="74">
        <f t="shared" si="25"/>
        <v>0</v>
      </c>
    </row>
    <row r="126" spans="2:83" ht="21" customHeight="1">
      <c r="B126" s="119">
        <v>107</v>
      </c>
      <c r="C126" s="643" t="s">
        <v>250</v>
      </c>
      <c r="D126" s="644"/>
      <c r="E126" s="645"/>
      <c r="F126" s="645"/>
      <c r="G126" s="646"/>
      <c r="H126" s="652"/>
      <c r="I126" s="647"/>
      <c r="J126" s="648"/>
      <c r="K126" s="649"/>
      <c r="L126" s="649"/>
      <c r="M126" s="649"/>
      <c r="N126" s="649"/>
      <c r="O126" s="649"/>
      <c r="P126" s="649"/>
      <c r="Q126" s="649"/>
      <c r="R126" s="650"/>
      <c r="S126" s="648"/>
      <c r="T126" s="650"/>
      <c r="U126" s="1192"/>
      <c r="V126" s="1193"/>
      <c r="W126" s="1179"/>
      <c r="X126" s="1179"/>
      <c r="Y126" s="1193"/>
      <c r="Z126" s="1193"/>
      <c r="AA126" s="1193"/>
      <c r="AB126" s="1194"/>
      <c r="AC126" s="1195"/>
      <c r="AD126" s="1196"/>
      <c r="AE126" s="1197"/>
      <c r="AF126" s="149" t="str">
        <f t="shared" si="29"/>
        <v/>
      </c>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G126" s="74">
        <f t="shared" si="30"/>
        <v>0</v>
      </c>
      <c r="BH126" s="74">
        <f t="shared" si="31"/>
        <v>0</v>
      </c>
      <c r="BI126" s="455">
        <f t="shared" si="21"/>
        <v>0</v>
      </c>
      <c r="BJ126" s="74" t="str">
        <f t="shared" si="28"/>
        <v/>
      </c>
      <c r="BK126" s="74" t="str">
        <f t="shared" si="28"/>
        <v/>
      </c>
      <c r="BL126" s="74" t="str">
        <f t="shared" si="28"/>
        <v/>
      </c>
      <c r="BM126" s="74" t="str">
        <f t="shared" si="28"/>
        <v/>
      </c>
      <c r="BN126" s="74" t="str">
        <f t="shared" si="28"/>
        <v/>
      </c>
      <c r="BO126" s="74" t="str">
        <f t="shared" si="28"/>
        <v/>
      </c>
      <c r="BP126" s="74" t="str">
        <f t="shared" si="28"/>
        <v/>
      </c>
      <c r="BQ126" s="74" t="str">
        <f t="shared" si="28"/>
        <v/>
      </c>
      <c r="BR126" s="74" t="str">
        <f t="shared" si="28"/>
        <v/>
      </c>
      <c r="BS126" s="74">
        <f t="shared" si="22"/>
        <v>0</v>
      </c>
      <c r="BT126" s="74" t="str">
        <f t="shared" si="32"/>
        <v/>
      </c>
      <c r="BU126" s="74" t="str">
        <f t="shared" si="33"/>
        <v/>
      </c>
      <c r="BV126" s="74">
        <f t="shared" si="23"/>
        <v>0</v>
      </c>
      <c r="BW126" s="74" t="str">
        <f t="shared" si="34"/>
        <v/>
      </c>
      <c r="BX126" s="75"/>
      <c r="BY126" s="74" t="str">
        <f t="shared" si="24"/>
        <v/>
      </c>
      <c r="BZ126" s="75"/>
      <c r="CA126" s="74" t="str">
        <f t="shared" si="19"/>
        <v/>
      </c>
      <c r="CB126" s="75"/>
      <c r="CC126" s="74" t="str">
        <f t="shared" si="20"/>
        <v/>
      </c>
      <c r="CD126" s="75"/>
      <c r="CE126" s="74">
        <f t="shared" si="25"/>
        <v>0</v>
      </c>
    </row>
    <row r="127" spans="2:83" ht="21" customHeight="1">
      <c r="B127" s="119">
        <v>108</v>
      </c>
      <c r="C127" s="643" t="s">
        <v>250</v>
      </c>
      <c r="D127" s="644"/>
      <c r="E127" s="645"/>
      <c r="F127" s="645"/>
      <c r="G127" s="646"/>
      <c r="H127" s="652"/>
      <c r="I127" s="647"/>
      <c r="J127" s="648"/>
      <c r="K127" s="649"/>
      <c r="L127" s="649"/>
      <c r="M127" s="649"/>
      <c r="N127" s="649"/>
      <c r="O127" s="649"/>
      <c r="P127" s="649"/>
      <c r="Q127" s="649"/>
      <c r="R127" s="650"/>
      <c r="S127" s="648"/>
      <c r="T127" s="650"/>
      <c r="U127" s="1192"/>
      <c r="V127" s="1193"/>
      <c r="W127" s="1179"/>
      <c r="X127" s="1179"/>
      <c r="Y127" s="1193"/>
      <c r="Z127" s="1193"/>
      <c r="AA127" s="1193"/>
      <c r="AB127" s="1194"/>
      <c r="AC127" s="1195"/>
      <c r="AD127" s="1196"/>
      <c r="AE127" s="1197"/>
      <c r="AF127" s="149" t="str">
        <f t="shared" si="29"/>
        <v/>
      </c>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G127" s="74">
        <f t="shared" si="30"/>
        <v>0</v>
      </c>
      <c r="BH127" s="74">
        <f t="shared" si="31"/>
        <v>0</v>
      </c>
      <c r="BI127" s="455">
        <f t="shared" si="21"/>
        <v>0</v>
      </c>
      <c r="BJ127" s="74" t="str">
        <f t="shared" si="28"/>
        <v/>
      </c>
      <c r="BK127" s="74" t="str">
        <f t="shared" si="28"/>
        <v/>
      </c>
      <c r="BL127" s="74" t="str">
        <f t="shared" si="28"/>
        <v/>
      </c>
      <c r="BM127" s="74" t="str">
        <f t="shared" si="28"/>
        <v/>
      </c>
      <c r="BN127" s="74" t="str">
        <f t="shared" si="28"/>
        <v/>
      </c>
      <c r="BO127" s="74" t="str">
        <f t="shared" si="28"/>
        <v/>
      </c>
      <c r="BP127" s="74" t="str">
        <f t="shared" si="28"/>
        <v/>
      </c>
      <c r="BQ127" s="74" t="str">
        <f t="shared" si="28"/>
        <v/>
      </c>
      <c r="BR127" s="74" t="str">
        <f t="shared" si="28"/>
        <v/>
      </c>
      <c r="BS127" s="74">
        <f t="shared" si="22"/>
        <v>0</v>
      </c>
      <c r="BT127" s="74" t="str">
        <f t="shared" si="32"/>
        <v/>
      </c>
      <c r="BU127" s="74" t="str">
        <f t="shared" si="33"/>
        <v/>
      </c>
      <c r="BV127" s="74">
        <f t="shared" si="23"/>
        <v>0</v>
      </c>
      <c r="BW127" s="74" t="str">
        <f t="shared" si="34"/>
        <v/>
      </c>
      <c r="BX127" s="75"/>
      <c r="BY127" s="74" t="str">
        <f t="shared" si="24"/>
        <v/>
      </c>
      <c r="BZ127" s="75"/>
      <c r="CA127" s="74" t="str">
        <f t="shared" si="19"/>
        <v/>
      </c>
      <c r="CB127" s="75"/>
      <c r="CC127" s="74" t="str">
        <f t="shared" si="20"/>
        <v/>
      </c>
      <c r="CD127" s="75"/>
      <c r="CE127" s="74">
        <f t="shared" si="25"/>
        <v>0</v>
      </c>
    </row>
    <row r="128" spans="2:83" ht="21" customHeight="1">
      <c r="B128" s="119">
        <v>109</v>
      </c>
      <c r="C128" s="643" t="s">
        <v>250</v>
      </c>
      <c r="D128" s="644"/>
      <c r="E128" s="645"/>
      <c r="F128" s="645"/>
      <c r="G128" s="646"/>
      <c r="H128" s="652"/>
      <c r="I128" s="647"/>
      <c r="J128" s="648"/>
      <c r="K128" s="649"/>
      <c r="L128" s="649"/>
      <c r="M128" s="649"/>
      <c r="N128" s="649"/>
      <c r="O128" s="649"/>
      <c r="P128" s="649"/>
      <c r="Q128" s="649"/>
      <c r="R128" s="650"/>
      <c r="S128" s="648"/>
      <c r="T128" s="650"/>
      <c r="U128" s="1192"/>
      <c r="V128" s="1193"/>
      <c r="W128" s="1179"/>
      <c r="X128" s="1179"/>
      <c r="Y128" s="1193"/>
      <c r="Z128" s="1193"/>
      <c r="AA128" s="1193"/>
      <c r="AB128" s="1194"/>
      <c r="AC128" s="1195"/>
      <c r="AD128" s="1196"/>
      <c r="AE128" s="1197"/>
      <c r="AF128" s="149" t="str">
        <f t="shared" si="29"/>
        <v/>
      </c>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G128" s="74">
        <f t="shared" si="30"/>
        <v>0</v>
      </c>
      <c r="BH128" s="74">
        <f t="shared" si="31"/>
        <v>0</v>
      </c>
      <c r="BI128" s="455">
        <f t="shared" si="21"/>
        <v>0</v>
      </c>
      <c r="BJ128" s="74" t="str">
        <f t="shared" si="28"/>
        <v/>
      </c>
      <c r="BK128" s="74" t="str">
        <f t="shared" si="28"/>
        <v/>
      </c>
      <c r="BL128" s="74" t="str">
        <f t="shared" si="28"/>
        <v/>
      </c>
      <c r="BM128" s="74" t="str">
        <f t="shared" si="28"/>
        <v/>
      </c>
      <c r="BN128" s="74" t="str">
        <f t="shared" si="28"/>
        <v/>
      </c>
      <c r="BO128" s="74" t="str">
        <f t="shared" si="28"/>
        <v/>
      </c>
      <c r="BP128" s="74" t="str">
        <f t="shared" si="28"/>
        <v/>
      </c>
      <c r="BQ128" s="74" t="str">
        <f t="shared" si="28"/>
        <v/>
      </c>
      <c r="BR128" s="74" t="str">
        <f t="shared" si="28"/>
        <v/>
      </c>
      <c r="BS128" s="74">
        <f t="shared" si="22"/>
        <v>0</v>
      </c>
      <c r="BT128" s="74" t="str">
        <f t="shared" si="32"/>
        <v/>
      </c>
      <c r="BU128" s="74" t="str">
        <f t="shared" si="33"/>
        <v/>
      </c>
      <c r="BV128" s="74">
        <f t="shared" si="23"/>
        <v>0</v>
      </c>
      <c r="BW128" s="74" t="str">
        <f t="shared" si="34"/>
        <v/>
      </c>
      <c r="BX128" s="75"/>
      <c r="BY128" s="74" t="str">
        <f t="shared" si="24"/>
        <v/>
      </c>
      <c r="BZ128" s="75"/>
      <c r="CA128" s="74" t="str">
        <f t="shared" si="19"/>
        <v/>
      </c>
      <c r="CB128" s="75"/>
      <c r="CC128" s="74" t="str">
        <f t="shared" si="20"/>
        <v/>
      </c>
      <c r="CD128" s="75"/>
      <c r="CE128" s="74">
        <f t="shared" si="25"/>
        <v>0</v>
      </c>
    </row>
    <row r="129" spans="2:83" ht="21" customHeight="1">
      <c r="B129" s="119">
        <v>110</v>
      </c>
      <c r="C129" s="643" t="s">
        <v>250</v>
      </c>
      <c r="D129" s="644"/>
      <c r="E129" s="645"/>
      <c r="F129" s="645"/>
      <c r="G129" s="646"/>
      <c r="H129" s="652"/>
      <c r="I129" s="647"/>
      <c r="J129" s="648"/>
      <c r="K129" s="649"/>
      <c r="L129" s="649"/>
      <c r="M129" s="649"/>
      <c r="N129" s="649"/>
      <c r="O129" s="649"/>
      <c r="P129" s="649"/>
      <c r="Q129" s="649"/>
      <c r="R129" s="650"/>
      <c r="S129" s="648"/>
      <c r="T129" s="650"/>
      <c r="U129" s="1192"/>
      <c r="V129" s="1193"/>
      <c r="W129" s="1179"/>
      <c r="X129" s="1179"/>
      <c r="Y129" s="1193"/>
      <c r="Z129" s="1193"/>
      <c r="AA129" s="1193"/>
      <c r="AB129" s="1194"/>
      <c r="AC129" s="1195"/>
      <c r="AD129" s="1196"/>
      <c r="AE129" s="1197"/>
      <c r="AF129" s="149" t="str">
        <f t="shared" si="29"/>
        <v/>
      </c>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G129" s="74">
        <f t="shared" si="30"/>
        <v>0</v>
      </c>
      <c r="BH129" s="74">
        <f t="shared" si="31"/>
        <v>0</v>
      </c>
      <c r="BI129" s="455">
        <f t="shared" si="21"/>
        <v>0</v>
      </c>
      <c r="BJ129" s="74" t="str">
        <f t="shared" si="28"/>
        <v/>
      </c>
      <c r="BK129" s="74" t="str">
        <f t="shared" si="28"/>
        <v/>
      </c>
      <c r="BL129" s="74" t="str">
        <f t="shared" si="28"/>
        <v/>
      </c>
      <c r="BM129" s="74" t="str">
        <f t="shared" si="28"/>
        <v/>
      </c>
      <c r="BN129" s="74" t="str">
        <f t="shared" si="28"/>
        <v/>
      </c>
      <c r="BO129" s="74" t="str">
        <f t="shared" si="28"/>
        <v/>
      </c>
      <c r="BP129" s="74" t="str">
        <f t="shared" si="28"/>
        <v/>
      </c>
      <c r="BQ129" s="74" t="str">
        <f t="shared" si="28"/>
        <v/>
      </c>
      <c r="BR129" s="74" t="str">
        <f t="shared" si="28"/>
        <v/>
      </c>
      <c r="BS129" s="74">
        <f t="shared" si="22"/>
        <v>0</v>
      </c>
      <c r="BT129" s="74" t="str">
        <f t="shared" si="32"/>
        <v/>
      </c>
      <c r="BU129" s="74" t="str">
        <f t="shared" si="33"/>
        <v/>
      </c>
      <c r="BV129" s="74">
        <f t="shared" si="23"/>
        <v>0</v>
      </c>
      <c r="BW129" s="74" t="str">
        <f t="shared" si="34"/>
        <v/>
      </c>
      <c r="BX129" s="75"/>
      <c r="BY129" s="74" t="str">
        <f t="shared" si="24"/>
        <v/>
      </c>
      <c r="BZ129" s="75"/>
      <c r="CA129" s="74" t="str">
        <f t="shared" si="19"/>
        <v/>
      </c>
      <c r="CB129" s="75"/>
      <c r="CC129" s="74" t="str">
        <f t="shared" si="20"/>
        <v/>
      </c>
      <c r="CD129" s="75"/>
      <c r="CE129" s="74">
        <f t="shared" si="25"/>
        <v>0</v>
      </c>
    </row>
    <row r="130" spans="2:83" ht="21" customHeight="1">
      <c r="B130" s="119">
        <v>111</v>
      </c>
      <c r="C130" s="643" t="s">
        <v>250</v>
      </c>
      <c r="D130" s="644"/>
      <c r="E130" s="645"/>
      <c r="F130" s="645"/>
      <c r="G130" s="646"/>
      <c r="H130" s="652"/>
      <c r="I130" s="647"/>
      <c r="J130" s="648"/>
      <c r="K130" s="649"/>
      <c r="L130" s="649"/>
      <c r="M130" s="649"/>
      <c r="N130" s="649"/>
      <c r="O130" s="649"/>
      <c r="P130" s="649"/>
      <c r="Q130" s="649"/>
      <c r="R130" s="650"/>
      <c r="S130" s="648"/>
      <c r="T130" s="650"/>
      <c r="U130" s="1192"/>
      <c r="V130" s="1193"/>
      <c r="W130" s="1179"/>
      <c r="X130" s="1179"/>
      <c r="Y130" s="1193"/>
      <c r="Z130" s="1193"/>
      <c r="AA130" s="1193"/>
      <c r="AB130" s="1194"/>
      <c r="AC130" s="1195"/>
      <c r="AD130" s="1196"/>
      <c r="AE130" s="1197"/>
      <c r="AF130" s="149" t="str">
        <f t="shared" si="29"/>
        <v/>
      </c>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G130" s="74">
        <f t="shared" si="30"/>
        <v>0</v>
      </c>
      <c r="BH130" s="74">
        <f t="shared" si="31"/>
        <v>0</v>
      </c>
      <c r="BI130" s="455">
        <f t="shared" si="21"/>
        <v>0</v>
      </c>
      <c r="BJ130" s="74" t="str">
        <f t="shared" si="28"/>
        <v/>
      </c>
      <c r="BK130" s="74" t="str">
        <f t="shared" si="28"/>
        <v/>
      </c>
      <c r="BL130" s="74" t="str">
        <f t="shared" si="28"/>
        <v/>
      </c>
      <c r="BM130" s="74" t="str">
        <f t="shared" si="28"/>
        <v/>
      </c>
      <c r="BN130" s="74" t="str">
        <f t="shared" si="28"/>
        <v/>
      </c>
      <c r="BO130" s="74" t="str">
        <f t="shared" si="28"/>
        <v/>
      </c>
      <c r="BP130" s="74" t="str">
        <f t="shared" si="28"/>
        <v/>
      </c>
      <c r="BQ130" s="74" t="str">
        <f t="shared" si="28"/>
        <v/>
      </c>
      <c r="BR130" s="74" t="str">
        <f t="shared" si="28"/>
        <v/>
      </c>
      <c r="BS130" s="74">
        <f t="shared" si="22"/>
        <v>0</v>
      </c>
      <c r="BT130" s="74" t="str">
        <f t="shared" si="32"/>
        <v/>
      </c>
      <c r="BU130" s="74" t="str">
        <f t="shared" si="33"/>
        <v/>
      </c>
      <c r="BV130" s="74">
        <f t="shared" si="23"/>
        <v>0</v>
      </c>
      <c r="BW130" s="74" t="str">
        <f t="shared" si="34"/>
        <v/>
      </c>
      <c r="BX130" s="75"/>
      <c r="BY130" s="74" t="str">
        <f t="shared" si="24"/>
        <v/>
      </c>
      <c r="BZ130" s="75"/>
      <c r="CA130" s="74" t="str">
        <f t="shared" si="19"/>
        <v/>
      </c>
      <c r="CB130" s="75"/>
      <c r="CC130" s="74" t="str">
        <f t="shared" si="20"/>
        <v/>
      </c>
      <c r="CD130" s="75"/>
      <c r="CE130" s="74">
        <f t="shared" si="25"/>
        <v>0</v>
      </c>
    </row>
    <row r="131" spans="2:83" ht="21" customHeight="1">
      <c r="B131" s="119">
        <v>112</v>
      </c>
      <c r="C131" s="643" t="s">
        <v>250</v>
      </c>
      <c r="D131" s="644"/>
      <c r="E131" s="645"/>
      <c r="F131" s="645"/>
      <c r="G131" s="646"/>
      <c r="H131" s="652"/>
      <c r="I131" s="647"/>
      <c r="J131" s="648"/>
      <c r="K131" s="649"/>
      <c r="L131" s="649"/>
      <c r="M131" s="649"/>
      <c r="N131" s="649"/>
      <c r="O131" s="649"/>
      <c r="P131" s="649"/>
      <c r="Q131" s="649"/>
      <c r="R131" s="650"/>
      <c r="S131" s="648"/>
      <c r="T131" s="650"/>
      <c r="U131" s="1192"/>
      <c r="V131" s="1193"/>
      <c r="W131" s="1179"/>
      <c r="X131" s="1179"/>
      <c r="Y131" s="1193"/>
      <c r="Z131" s="1193"/>
      <c r="AA131" s="1193"/>
      <c r="AB131" s="1194"/>
      <c r="AC131" s="1195"/>
      <c r="AD131" s="1196"/>
      <c r="AE131" s="1197"/>
      <c r="AF131" s="149" t="str">
        <f t="shared" si="29"/>
        <v/>
      </c>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G131" s="74">
        <f t="shared" si="30"/>
        <v>0</v>
      </c>
      <c r="BH131" s="74">
        <f t="shared" si="31"/>
        <v>0</v>
      </c>
      <c r="BI131" s="455">
        <f t="shared" si="21"/>
        <v>0</v>
      </c>
      <c r="BJ131" s="74" t="str">
        <f t="shared" si="28"/>
        <v/>
      </c>
      <c r="BK131" s="74" t="str">
        <f t="shared" si="28"/>
        <v/>
      </c>
      <c r="BL131" s="74" t="str">
        <f t="shared" si="28"/>
        <v/>
      </c>
      <c r="BM131" s="74" t="str">
        <f t="shared" si="28"/>
        <v/>
      </c>
      <c r="BN131" s="74" t="str">
        <f t="shared" si="28"/>
        <v/>
      </c>
      <c r="BO131" s="74" t="str">
        <f t="shared" si="28"/>
        <v/>
      </c>
      <c r="BP131" s="74" t="str">
        <f t="shared" si="28"/>
        <v/>
      </c>
      <c r="BQ131" s="74" t="str">
        <f t="shared" si="28"/>
        <v/>
      </c>
      <c r="BR131" s="74" t="str">
        <f t="shared" si="28"/>
        <v/>
      </c>
      <c r="BS131" s="74">
        <f t="shared" si="22"/>
        <v>0</v>
      </c>
      <c r="BT131" s="74" t="str">
        <f t="shared" si="32"/>
        <v/>
      </c>
      <c r="BU131" s="74" t="str">
        <f t="shared" si="33"/>
        <v/>
      </c>
      <c r="BV131" s="74">
        <f t="shared" si="23"/>
        <v>0</v>
      </c>
      <c r="BW131" s="74" t="str">
        <f t="shared" si="34"/>
        <v/>
      </c>
      <c r="BX131" s="75"/>
      <c r="BY131" s="74" t="str">
        <f t="shared" si="24"/>
        <v/>
      </c>
      <c r="BZ131" s="75"/>
      <c r="CA131" s="74" t="str">
        <f t="shared" si="19"/>
        <v/>
      </c>
      <c r="CB131" s="75"/>
      <c r="CC131" s="74" t="str">
        <f t="shared" si="20"/>
        <v/>
      </c>
      <c r="CD131" s="75"/>
      <c r="CE131" s="74">
        <f t="shared" si="25"/>
        <v>0</v>
      </c>
    </row>
    <row r="132" spans="2:83" ht="21" customHeight="1">
      <c r="B132" s="119">
        <v>113</v>
      </c>
      <c r="C132" s="643" t="s">
        <v>250</v>
      </c>
      <c r="D132" s="644"/>
      <c r="E132" s="645"/>
      <c r="F132" s="645"/>
      <c r="G132" s="646"/>
      <c r="H132" s="652"/>
      <c r="I132" s="647"/>
      <c r="J132" s="648"/>
      <c r="K132" s="649"/>
      <c r="L132" s="649"/>
      <c r="M132" s="649"/>
      <c r="N132" s="649"/>
      <c r="O132" s="649"/>
      <c r="P132" s="649"/>
      <c r="Q132" s="649"/>
      <c r="R132" s="650"/>
      <c r="S132" s="648"/>
      <c r="T132" s="650"/>
      <c r="U132" s="1192"/>
      <c r="V132" s="1193"/>
      <c r="W132" s="1179"/>
      <c r="X132" s="1179"/>
      <c r="Y132" s="1193"/>
      <c r="Z132" s="1193"/>
      <c r="AA132" s="1193"/>
      <c r="AB132" s="1194"/>
      <c r="AC132" s="1195"/>
      <c r="AD132" s="1196"/>
      <c r="AE132" s="1197"/>
      <c r="AF132" s="149" t="str">
        <f t="shared" si="29"/>
        <v/>
      </c>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G132" s="74">
        <f t="shared" si="30"/>
        <v>0</v>
      </c>
      <c r="BH132" s="74">
        <f t="shared" si="31"/>
        <v>0</v>
      </c>
      <c r="BI132" s="455">
        <f t="shared" si="21"/>
        <v>0</v>
      </c>
      <c r="BJ132" s="74" t="str">
        <f t="shared" si="28"/>
        <v/>
      </c>
      <c r="BK132" s="74" t="str">
        <f t="shared" si="28"/>
        <v/>
      </c>
      <c r="BL132" s="74" t="str">
        <f t="shared" si="28"/>
        <v/>
      </c>
      <c r="BM132" s="74" t="str">
        <f t="shared" ref="BJ132:BR143" si="35">IF(M132="○",IF($H132="○","Ａ",IF($I132="○","B","")),"")</f>
        <v/>
      </c>
      <c r="BN132" s="74" t="str">
        <f t="shared" si="35"/>
        <v/>
      </c>
      <c r="BO132" s="74" t="str">
        <f t="shared" si="35"/>
        <v/>
      </c>
      <c r="BP132" s="74" t="str">
        <f t="shared" si="35"/>
        <v/>
      </c>
      <c r="BQ132" s="74" t="str">
        <f t="shared" si="35"/>
        <v/>
      </c>
      <c r="BR132" s="74" t="str">
        <f t="shared" si="35"/>
        <v/>
      </c>
      <c r="BS132" s="74">
        <f t="shared" si="22"/>
        <v>0</v>
      </c>
      <c r="BT132" s="74" t="str">
        <f t="shared" si="32"/>
        <v/>
      </c>
      <c r="BU132" s="74" t="str">
        <f t="shared" si="33"/>
        <v/>
      </c>
      <c r="BV132" s="74">
        <f t="shared" si="23"/>
        <v>0</v>
      </c>
      <c r="BW132" s="74" t="str">
        <f t="shared" si="34"/>
        <v/>
      </c>
      <c r="BX132" s="75"/>
      <c r="BY132" s="74" t="str">
        <f t="shared" si="24"/>
        <v/>
      </c>
      <c r="BZ132" s="75"/>
      <c r="CA132" s="74" t="str">
        <f t="shared" si="19"/>
        <v/>
      </c>
      <c r="CB132" s="75"/>
      <c r="CC132" s="74" t="str">
        <f t="shared" si="20"/>
        <v/>
      </c>
      <c r="CD132" s="75"/>
      <c r="CE132" s="74">
        <f t="shared" si="25"/>
        <v>0</v>
      </c>
    </row>
    <row r="133" spans="2:83" ht="21" customHeight="1">
      <c r="B133" s="119">
        <v>114</v>
      </c>
      <c r="C133" s="643" t="s">
        <v>250</v>
      </c>
      <c r="D133" s="644"/>
      <c r="E133" s="645"/>
      <c r="F133" s="645"/>
      <c r="G133" s="646"/>
      <c r="H133" s="652"/>
      <c r="I133" s="647"/>
      <c r="J133" s="648"/>
      <c r="K133" s="649"/>
      <c r="L133" s="649"/>
      <c r="M133" s="649"/>
      <c r="N133" s="649"/>
      <c r="O133" s="649"/>
      <c r="P133" s="649"/>
      <c r="Q133" s="649"/>
      <c r="R133" s="650"/>
      <c r="S133" s="648"/>
      <c r="T133" s="650"/>
      <c r="U133" s="1192"/>
      <c r="V133" s="1193"/>
      <c r="W133" s="1179"/>
      <c r="X133" s="1179"/>
      <c r="Y133" s="1193"/>
      <c r="Z133" s="1193"/>
      <c r="AA133" s="1193"/>
      <c r="AB133" s="1194"/>
      <c r="AC133" s="1195"/>
      <c r="AD133" s="1196"/>
      <c r="AE133" s="1197"/>
      <c r="AF133" s="149" t="str">
        <f t="shared" si="29"/>
        <v/>
      </c>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G133" s="74">
        <f t="shared" si="30"/>
        <v>0</v>
      </c>
      <c r="BH133" s="74">
        <f t="shared" si="31"/>
        <v>0</v>
      </c>
      <c r="BI133" s="455">
        <f t="shared" si="21"/>
        <v>0</v>
      </c>
      <c r="BJ133" s="74" t="str">
        <f t="shared" si="35"/>
        <v/>
      </c>
      <c r="BK133" s="74" t="str">
        <f t="shared" si="35"/>
        <v/>
      </c>
      <c r="BL133" s="74" t="str">
        <f t="shared" si="35"/>
        <v/>
      </c>
      <c r="BM133" s="74" t="str">
        <f t="shared" si="35"/>
        <v/>
      </c>
      <c r="BN133" s="74" t="str">
        <f t="shared" si="35"/>
        <v/>
      </c>
      <c r="BO133" s="74" t="str">
        <f t="shared" si="35"/>
        <v/>
      </c>
      <c r="BP133" s="74" t="str">
        <f t="shared" si="35"/>
        <v/>
      </c>
      <c r="BQ133" s="74" t="str">
        <f t="shared" si="35"/>
        <v/>
      </c>
      <c r="BR133" s="74" t="str">
        <f t="shared" si="35"/>
        <v/>
      </c>
      <c r="BS133" s="74">
        <f t="shared" si="22"/>
        <v>0</v>
      </c>
      <c r="BT133" s="74" t="str">
        <f t="shared" si="32"/>
        <v/>
      </c>
      <c r="BU133" s="74" t="str">
        <f t="shared" si="33"/>
        <v/>
      </c>
      <c r="BV133" s="74">
        <f t="shared" si="23"/>
        <v>0</v>
      </c>
      <c r="BW133" s="74" t="str">
        <f t="shared" si="34"/>
        <v/>
      </c>
      <c r="BX133" s="75"/>
      <c r="BY133" s="74" t="str">
        <f t="shared" si="24"/>
        <v/>
      </c>
      <c r="BZ133" s="75"/>
      <c r="CA133" s="74" t="str">
        <f t="shared" si="19"/>
        <v/>
      </c>
      <c r="CB133" s="75"/>
      <c r="CC133" s="74" t="str">
        <f t="shared" si="20"/>
        <v/>
      </c>
      <c r="CD133" s="75"/>
      <c r="CE133" s="74">
        <f t="shared" si="25"/>
        <v>0</v>
      </c>
    </row>
    <row r="134" spans="2:83" ht="21" customHeight="1">
      <c r="B134" s="119">
        <v>115</v>
      </c>
      <c r="C134" s="643" t="s">
        <v>250</v>
      </c>
      <c r="D134" s="644"/>
      <c r="E134" s="645"/>
      <c r="F134" s="645"/>
      <c r="G134" s="646"/>
      <c r="H134" s="652"/>
      <c r="I134" s="647"/>
      <c r="J134" s="648"/>
      <c r="K134" s="649"/>
      <c r="L134" s="649"/>
      <c r="M134" s="649"/>
      <c r="N134" s="649"/>
      <c r="O134" s="649"/>
      <c r="P134" s="649"/>
      <c r="Q134" s="649"/>
      <c r="R134" s="650"/>
      <c r="S134" s="648"/>
      <c r="T134" s="650"/>
      <c r="U134" s="1192"/>
      <c r="V134" s="1193"/>
      <c r="W134" s="1179"/>
      <c r="X134" s="1179"/>
      <c r="Y134" s="1193"/>
      <c r="Z134" s="1193"/>
      <c r="AA134" s="1193"/>
      <c r="AB134" s="1194"/>
      <c r="AC134" s="1195"/>
      <c r="AD134" s="1196"/>
      <c r="AE134" s="1197"/>
      <c r="AF134" s="149" t="str">
        <f t="shared" si="29"/>
        <v/>
      </c>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G134" s="74">
        <f t="shared" si="30"/>
        <v>0</v>
      </c>
      <c r="BH134" s="74">
        <f t="shared" si="31"/>
        <v>0</v>
      </c>
      <c r="BI134" s="455">
        <f t="shared" si="21"/>
        <v>0</v>
      </c>
      <c r="BJ134" s="74" t="str">
        <f t="shared" si="35"/>
        <v/>
      </c>
      <c r="BK134" s="74" t="str">
        <f t="shared" si="35"/>
        <v/>
      </c>
      <c r="BL134" s="74" t="str">
        <f t="shared" si="35"/>
        <v/>
      </c>
      <c r="BM134" s="74" t="str">
        <f t="shared" si="35"/>
        <v/>
      </c>
      <c r="BN134" s="74" t="str">
        <f t="shared" si="35"/>
        <v/>
      </c>
      <c r="BO134" s="74" t="str">
        <f t="shared" si="35"/>
        <v/>
      </c>
      <c r="BP134" s="74" t="str">
        <f t="shared" si="35"/>
        <v/>
      </c>
      <c r="BQ134" s="74" t="str">
        <f t="shared" si="35"/>
        <v/>
      </c>
      <c r="BR134" s="74" t="str">
        <f t="shared" si="35"/>
        <v/>
      </c>
      <c r="BS134" s="74">
        <f t="shared" si="22"/>
        <v>0</v>
      </c>
      <c r="BT134" s="74" t="str">
        <f t="shared" si="32"/>
        <v/>
      </c>
      <c r="BU134" s="74" t="str">
        <f t="shared" si="33"/>
        <v/>
      </c>
      <c r="BV134" s="74">
        <f t="shared" si="23"/>
        <v>0</v>
      </c>
      <c r="BW134" s="74" t="str">
        <f t="shared" si="34"/>
        <v/>
      </c>
      <c r="BX134" s="75"/>
      <c r="BY134" s="74" t="str">
        <f t="shared" si="24"/>
        <v/>
      </c>
      <c r="BZ134" s="75"/>
      <c r="CA134" s="74" t="str">
        <f t="shared" si="19"/>
        <v/>
      </c>
      <c r="CB134" s="75"/>
      <c r="CC134" s="74" t="str">
        <f t="shared" si="20"/>
        <v/>
      </c>
      <c r="CD134" s="75"/>
      <c r="CE134" s="74">
        <f t="shared" si="25"/>
        <v>0</v>
      </c>
    </row>
    <row r="135" spans="2:83" ht="21" customHeight="1">
      <c r="B135" s="119">
        <v>116</v>
      </c>
      <c r="C135" s="643" t="s">
        <v>250</v>
      </c>
      <c r="D135" s="644"/>
      <c r="E135" s="645"/>
      <c r="F135" s="645"/>
      <c r="G135" s="646"/>
      <c r="H135" s="652"/>
      <c r="I135" s="647"/>
      <c r="J135" s="648"/>
      <c r="K135" s="649"/>
      <c r="L135" s="649"/>
      <c r="M135" s="649"/>
      <c r="N135" s="649"/>
      <c r="O135" s="649"/>
      <c r="P135" s="649"/>
      <c r="Q135" s="649"/>
      <c r="R135" s="650"/>
      <c r="S135" s="648"/>
      <c r="T135" s="650"/>
      <c r="U135" s="1192"/>
      <c r="V135" s="1193"/>
      <c r="W135" s="1179"/>
      <c r="X135" s="1179"/>
      <c r="Y135" s="1193"/>
      <c r="Z135" s="1193"/>
      <c r="AA135" s="1193"/>
      <c r="AB135" s="1194"/>
      <c r="AC135" s="1195"/>
      <c r="AD135" s="1196"/>
      <c r="AE135" s="1197"/>
      <c r="AF135" s="149" t="str">
        <f t="shared" si="29"/>
        <v/>
      </c>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G135" s="74">
        <f t="shared" si="30"/>
        <v>0</v>
      </c>
      <c r="BH135" s="74">
        <f t="shared" si="31"/>
        <v>0</v>
      </c>
      <c r="BI135" s="455">
        <f t="shared" si="21"/>
        <v>0</v>
      </c>
      <c r="BJ135" s="74" t="str">
        <f t="shared" si="35"/>
        <v/>
      </c>
      <c r="BK135" s="74" t="str">
        <f t="shared" si="35"/>
        <v/>
      </c>
      <c r="BL135" s="74" t="str">
        <f t="shared" si="35"/>
        <v/>
      </c>
      <c r="BM135" s="74" t="str">
        <f t="shared" si="35"/>
        <v/>
      </c>
      <c r="BN135" s="74" t="str">
        <f t="shared" si="35"/>
        <v/>
      </c>
      <c r="BO135" s="74" t="str">
        <f t="shared" si="35"/>
        <v/>
      </c>
      <c r="BP135" s="74" t="str">
        <f t="shared" si="35"/>
        <v/>
      </c>
      <c r="BQ135" s="74" t="str">
        <f t="shared" si="35"/>
        <v/>
      </c>
      <c r="BR135" s="74" t="str">
        <f t="shared" si="35"/>
        <v/>
      </c>
      <c r="BS135" s="74">
        <f t="shared" si="22"/>
        <v>0</v>
      </c>
      <c r="BT135" s="74" t="str">
        <f t="shared" si="32"/>
        <v/>
      </c>
      <c r="BU135" s="74" t="str">
        <f t="shared" si="33"/>
        <v/>
      </c>
      <c r="BV135" s="74">
        <f t="shared" si="23"/>
        <v>0</v>
      </c>
      <c r="BW135" s="74" t="str">
        <f t="shared" si="34"/>
        <v/>
      </c>
      <c r="BX135" s="75"/>
      <c r="BY135" s="74" t="str">
        <f t="shared" si="24"/>
        <v/>
      </c>
      <c r="BZ135" s="75"/>
      <c r="CA135" s="74" t="str">
        <f t="shared" si="19"/>
        <v/>
      </c>
      <c r="CB135" s="75"/>
      <c r="CC135" s="74" t="str">
        <f t="shared" si="20"/>
        <v/>
      </c>
      <c r="CD135" s="75"/>
      <c r="CE135" s="74">
        <f t="shared" si="25"/>
        <v>0</v>
      </c>
    </row>
    <row r="136" spans="2:83" ht="21" customHeight="1">
      <c r="B136" s="119">
        <v>117</v>
      </c>
      <c r="C136" s="643" t="s">
        <v>250</v>
      </c>
      <c r="D136" s="644"/>
      <c r="E136" s="645"/>
      <c r="F136" s="645"/>
      <c r="G136" s="646"/>
      <c r="H136" s="652"/>
      <c r="I136" s="647"/>
      <c r="J136" s="648"/>
      <c r="K136" s="649"/>
      <c r="L136" s="649"/>
      <c r="M136" s="649"/>
      <c r="N136" s="649"/>
      <c r="O136" s="649"/>
      <c r="P136" s="649"/>
      <c r="Q136" s="649"/>
      <c r="R136" s="650"/>
      <c r="S136" s="648"/>
      <c r="T136" s="650"/>
      <c r="U136" s="1192"/>
      <c r="V136" s="1193"/>
      <c r="W136" s="1179"/>
      <c r="X136" s="1179"/>
      <c r="Y136" s="1193"/>
      <c r="Z136" s="1193"/>
      <c r="AA136" s="1193"/>
      <c r="AB136" s="1194"/>
      <c r="AC136" s="1195"/>
      <c r="AD136" s="1196"/>
      <c r="AE136" s="1197"/>
      <c r="AF136" s="149" t="str">
        <f t="shared" si="29"/>
        <v/>
      </c>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G136" s="74">
        <f t="shared" si="30"/>
        <v>0</v>
      </c>
      <c r="BH136" s="74">
        <f t="shared" si="31"/>
        <v>0</v>
      </c>
      <c r="BI136" s="455">
        <f t="shared" si="21"/>
        <v>0</v>
      </c>
      <c r="BJ136" s="74" t="str">
        <f t="shared" si="35"/>
        <v/>
      </c>
      <c r="BK136" s="74" t="str">
        <f t="shared" si="35"/>
        <v/>
      </c>
      <c r="BL136" s="74" t="str">
        <f t="shared" si="35"/>
        <v/>
      </c>
      <c r="BM136" s="74" t="str">
        <f t="shared" si="35"/>
        <v/>
      </c>
      <c r="BN136" s="74" t="str">
        <f t="shared" si="35"/>
        <v/>
      </c>
      <c r="BO136" s="74" t="str">
        <f t="shared" si="35"/>
        <v/>
      </c>
      <c r="BP136" s="74" t="str">
        <f t="shared" si="35"/>
        <v/>
      </c>
      <c r="BQ136" s="74" t="str">
        <f t="shared" si="35"/>
        <v/>
      </c>
      <c r="BR136" s="74" t="str">
        <f t="shared" si="35"/>
        <v/>
      </c>
      <c r="BS136" s="74">
        <f t="shared" si="22"/>
        <v>0</v>
      </c>
      <c r="BT136" s="74" t="str">
        <f t="shared" si="32"/>
        <v/>
      </c>
      <c r="BU136" s="74" t="str">
        <f t="shared" si="33"/>
        <v/>
      </c>
      <c r="BV136" s="74">
        <f t="shared" si="23"/>
        <v>0</v>
      </c>
      <c r="BW136" s="74" t="str">
        <f t="shared" si="34"/>
        <v/>
      </c>
      <c r="BX136" s="75"/>
      <c r="BY136" s="74" t="str">
        <f t="shared" si="24"/>
        <v/>
      </c>
      <c r="BZ136" s="75"/>
      <c r="CA136" s="74" t="str">
        <f t="shared" si="19"/>
        <v/>
      </c>
      <c r="CB136" s="75"/>
      <c r="CC136" s="74" t="str">
        <f t="shared" si="20"/>
        <v/>
      </c>
      <c r="CD136" s="75"/>
      <c r="CE136" s="74">
        <f t="shared" si="25"/>
        <v>0</v>
      </c>
    </row>
    <row r="137" spans="2:83" ht="21" customHeight="1">
      <c r="B137" s="119">
        <v>118</v>
      </c>
      <c r="C137" s="643" t="s">
        <v>250</v>
      </c>
      <c r="D137" s="644"/>
      <c r="E137" s="645"/>
      <c r="F137" s="645"/>
      <c r="G137" s="646"/>
      <c r="H137" s="652"/>
      <c r="I137" s="647"/>
      <c r="J137" s="648"/>
      <c r="K137" s="649"/>
      <c r="L137" s="649"/>
      <c r="M137" s="649"/>
      <c r="N137" s="649"/>
      <c r="O137" s="649"/>
      <c r="P137" s="649"/>
      <c r="Q137" s="649"/>
      <c r="R137" s="650"/>
      <c r="S137" s="648"/>
      <c r="T137" s="650"/>
      <c r="U137" s="1192"/>
      <c r="V137" s="1193"/>
      <c r="W137" s="1179"/>
      <c r="X137" s="1179"/>
      <c r="Y137" s="1193"/>
      <c r="Z137" s="1193"/>
      <c r="AA137" s="1193"/>
      <c r="AB137" s="1194"/>
      <c r="AC137" s="1195"/>
      <c r="AD137" s="1196"/>
      <c r="AE137" s="1197"/>
      <c r="AF137" s="149" t="str">
        <f t="shared" si="29"/>
        <v/>
      </c>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G137" s="74">
        <f t="shared" si="30"/>
        <v>0</v>
      </c>
      <c r="BH137" s="74">
        <f t="shared" si="31"/>
        <v>0</v>
      </c>
      <c r="BI137" s="455">
        <f t="shared" si="21"/>
        <v>0</v>
      </c>
      <c r="BJ137" s="74" t="str">
        <f t="shared" si="35"/>
        <v/>
      </c>
      <c r="BK137" s="74" t="str">
        <f t="shared" si="35"/>
        <v/>
      </c>
      <c r="BL137" s="74" t="str">
        <f t="shared" si="35"/>
        <v/>
      </c>
      <c r="BM137" s="74" t="str">
        <f t="shared" si="35"/>
        <v/>
      </c>
      <c r="BN137" s="74" t="str">
        <f t="shared" si="35"/>
        <v/>
      </c>
      <c r="BO137" s="74" t="str">
        <f t="shared" si="35"/>
        <v/>
      </c>
      <c r="BP137" s="74" t="str">
        <f t="shared" si="35"/>
        <v/>
      </c>
      <c r="BQ137" s="74" t="str">
        <f t="shared" si="35"/>
        <v/>
      </c>
      <c r="BR137" s="74" t="str">
        <f t="shared" si="35"/>
        <v/>
      </c>
      <c r="BS137" s="74">
        <f t="shared" si="22"/>
        <v>0</v>
      </c>
      <c r="BT137" s="74" t="str">
        <f t="shared" si="32"/>
        <v/>
      </c>
      <c r="BU137" s="74" t="str">
        <f t="shared" si="33"/>
        <v/>
      </c>
      <c r="BV137" s="74">
        <f t="shared" si="23"/>
        <v>0</v>
      </c>
      <c r="BW137" s="74" t="str">
        <f t="shared" si="34"/>
        <v/>
      </c>
      <c r="BX137" s="75"/>
      <c r="BY137" s="74" t="str">
        <f t="shared" si="24"/>
        <v/>
      </c>
      <c r="BZ137" s="75"/>
      <c r="CA137" s="74" t="str">
        <f t="shared" si="19"/>
        <v/>
      </c>
      <c r="CB137" s="75"/>
      <c r="CC137" s="74" t="str">
        <f t="shared" si="20"/>
        <v/>
      </c>
      <c r="CD137" s="75"/>
      <c r="CE137" s="74">
        <f t="shared" si="25"/>
        <v>0</v>
      </c>
    </row>
    <row r="138" spans="2:83" ht="21" customHeight="1">
      <c r="B138" s="119">
        <v>119</v>
      </c>
      <c r="C138" s="643" t="s">
        <v>250</v>
      </c>
      <c r="D138" s="644"/>
      <c r="E138" s="645"/>
      <c r="F138" s="645"/>
      <c r="G138" s="646"/>
      <c r="H138" s="652"/>
      <c r="I138" s="647"/>
      <c r="J138" s="648"/>
      <c r="K138" s="649"/>
      <c r="L138" s="649"/>
      <c r="M138" s="649"/>
      <c r="N138" s="649"/>
      <c r="O138" s="649"/>
      <c r="P138" s="649"/>
      <c r="Q138" s="649"/>
      <c r="R138" s="650"/>
      <c r="S138" s="648"/>
      <c r="T138" s="650"/>
      <c r="U138" s="1192"/>
      <c r="V138" s="1193"/>
      <c r="W138" s="1179"/>
      <c r="X138" s="1179"/>
      <c r="Y138" s="1193"/>
      <c r="Z138" s="1193"/>
      <c r="AA138" s="1193"/>
      <c r="AB138" s="1194"/>
      <c r="AC138" s="1195"/>
      <c r="AD138" s="1196"/>
      <c r="AE138" s="1197"/>
      <c r="AF138" s="149" t="str">
        <f t="shared" si="29"/>
        <v/>
      </c>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G138" s="74">
        <f t="shared" si="30"/>
        <v>0</v>
      </c>
      <c r="BH138" s="74">
        <f t="shared" si="31"/>
        <v>0</v>
      </c>
      <c r="BI138" s="455">
        <f t="shared" si="21"/>
        <v>0</v>
      </c>
      <c r="BJ138" s="74" t="str">
        <f t="shared" si="35"/>
        <v/>
      </c>
      <c r="BK138" s="74" t="str">
        <f t="shared" si="35"/>
        <v/>
      </c>
      <c r="BL138" s="74" t="str">
        <f t="shared" si="35"/>
        <v/>
      </c>
      <c r="BM138" s="74" t="str">
        <f t="shared" si="35"/>
        <v/>
      </c>
      <c r="BN138" s="74" t="str">
        <f t="shared" si="35"/>
        <v/>
      </c>
      <c r="BO138" s="74" t="str">
        <f t="shared" si="35"/>
        <v/>
      </c>
      <c r="BP138" s="74" t="str">
        <f t="shared" si="35"/>
        <v/>
      </c>
      <c r="BQ138" s="74" t="str">
        <f t="shared" si="35"/>
        <v/>
      </c>
      <c r="BR138" s="74" t="str">
        <f t="shared" si="35"/>
        <v/>
      </c>
      <c r="BS138" s="74">
        <f t="shared" si="22"/>
        <v>0</v>
      </c>
      <c r="BT138" s="74" t="str">
        <f t="shared" si="32"/>
        <v/>
      </c>
      <c r="BU138" s="74" t="str">
        <f t="shared" si="33"/>
        <v/>
      </c>
      <c r="BV138" s="74">
        <f t="shared" si="23"/>
        <v>0</v>
      </c>
      <c r="BW138" s="74" t="str">
        <f t="shared" si="34"/>
        <v/>
      </c>
      <c r="BX138" s="75"/>
      <c r="BY138" s="74" t="str">
        <f t="shared" si="24"/>
        <v/>
      </c>
      <c r="BZ138" s="75"/>
      <c r="CA138" s="74" t="str">
        <f t="shared" si="19"/>
        <v/>
      </c>
      <c r="CB138" s="75"/>
      <c r="CC138" s="74" t="str">
        <f t="shared" si="20"/>
        <v/>
      </c>
      <c r="CD138" s="75"/>
      <c r="CE138" s="74">
        <f t="shared" si="25"/>
        <v>0</v>
      </c>
    </row>
    <row r="139" spans="2:83" ht="21" customHeight="1">
      <c r="B139" s="119">
        <v>120</v>
      </c>
      <c r="C139" s="643" t="s">
        <v>250</v>
      </c>
      <c r="D139" s="644"/>
      <c r="E139" s="645"/>
      <c r="F139" s="645"/>
      <c r="G139" s="646"/>
      <c r="H139" s="652"/>
      <c r="I139" s="647"/>
      <c r="J139" s="648"/>
      <c r="K139" s="649"/>
      <c r="L139" s="649"/>
      <c r="M139" s="649"/>
      <c r="N139" s="649"/>
      <c r="O139" s="649"/>
      <c r="P139" s="649"/>
      <c r="Q139" s="649"/>
      <c r="R139" s="650"/>
      <c r="S139" s="648"/>
      <c r="T139" s="650"/>
      <c r="U139" s="1192"/>
      <c r="V139" s="1193"/>
      <c r="W139" s="1179"/>
      <c r="X139" s="1179"/>
      <c r="Y139" s="1193"/>
      <c r="Z139" s="1193"/>
      <c r="AA139" s="1193"/>
      <c r="AB139" s="1194"/>
      <c r="AC139" s="1195"/>
      <c r="AD139" s="1196"/>
      <c r="AE139" s="1197"/>
      <c r="AF139" s="149" t="str">
        <f t="shared" si="29"/>
        <v/>
      </c>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G139" s="74">
        <f t="shared" si="30"/>
        <v>0</v>
      </c>
      <c r="BH139" s="74">
        <f t="shared" si="31"/>
        <v>0</v>
      </c>
      <c r="BI139" s="455">
        <f t="shared" si="21"/>
        <v>0</v>
      </c>
      <c r="BJ139" s="74" t="str">
        <f t="shared" si="35"/>
        <v/>
      </c>
      <c r="BK139" s="74" t="str">
        <f t="shared" si="35"/>
        <v/>
      </c>
      <c r="BL139" s="74" t="str">
        <f t="shared" si="35"/>
        <v/>
      </c>
      <c r="BM139" s="74" t="str">
        <f t="shared" si="35"/>
        <v/>
      </c>
      <c r="BN139" s="74" t="str">
        <f t="shared" si="35"/>
        <v/>
      </c>
      <c r="BO139" s="74" t="str">
        <f t="shared" si="35"/>
        <v/>
      </c>
      <c r="BP139" s="74" t="str">
        <f t="shared" si="35"/>
        <v/>
      </c>
      <c r="BQ139" s="74" t="str">
        <f t="shared" si="35"/>
        <v/>
      </c>
      <c r="BR139" s="74" t="str">
        <f t="shared" si="35"/>
        <v/>
      </c>
      <c r="BS139" s="74">
        <f t="shared" si="22"/>
        <v>0</v>
      </c>
      <c r="BT139" s="74" t="str">
        <f t="shared" si="32"/>
        <v/>
      </c>
      <c r="BU139" s="74" t="str">
        <f t="shared" si="33"/>
        <v/>
      </c>
      <c r="BV139" s="74">
        <f t="shared" si="23"/>
        <v>0</v>
      </c>
      <c r="BW139" s="74" t="str">
        <f t="shared" si="34"/>
        <v/>
      </c>
      <c r="BX139" s="75"/>
      <c r="BY139" s="74" t="str">
        <f t="shared" si="24"/>
        <v/>
      </c>
      <c r="BZ139" s="75"/>
      <c r="CA139" s="74" t="str">
        <f t="shared" si="19"/>
        <v/>
      </c>
      <c r="CB139" s="75"/>
      <c r="CC139" s="74" t="str">
        <f t="shared" si="20"/>
        <v/>
      </c>
      <c r="CD139" s="75"/>
      <c r="CE139" s="74">
        <f t="shared" si="25"/>
        <v>0</v>
      </c>
    </row>
    <row r="140" spans="2:83" ht="21" customHeight="1">
      <c r="B140" s="119">
        <v>121</v>
      </c>
      <c r="C140" s="643" t="s">
        <v>250</v>
      </c>
      <c r="D140" s="644"/>
      <c r="E140" s="645"/>
      <c r="F140" s="645"/>
      <c r="G140" s="646"/>
      <c r="H140" s="652"/>
      <c r="I140" s="647"/>
      <c r="J140" s="648"/>
      <c r="K140" s="649"/>
      <c r="L140" s="649"/>
      <c r="M140" s="649"/>
      <c r="N140" s="649"/>
      <c r="O140" s="649"/>
      <c r="P140" s="649"/>
      <c r="Q140" s="649"/>
      <c r="R140" s="650"/>
      <c r="S140" s="648"/>
      <c r="T140" s="650"/>
      <c r="U140" s="1192"/>
      <c r="V140" s="1193"/>
      <c r="W140" s="1179"/>
      <c r="X140" s="1179"/>
      <c r="Y140" s="1193"/>
      <c r="Z140" s="1193"/>
      <c r="AA140" s="1193"/>
      <c r="AB140" s="1194"/>
      <c r="AC140" s="1195"/>
      <c r="AD140" s="1196"/>
      <c r="AE140" s="1197"/>
      <c r="AF140" s="149" t="str">
        <f t="shared" si="29"/>
        <v/>
      </c>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G140" s="74">
        <f t="shared" si="30"/>
        <v>0</v>
      </c>
      <c r="BH140" s="74">
        <f t="shared" si="31"/>
        <v>0</v>
      </c>
      <c r="BI140" s="455">
        <f t="shared" si="21"/>
        <v>0</v>
      </c>
      <c r="BJ140" s="74" t="str">
        <f t="shared" si="35"/>
        <v/>
      </c>
      <c r="BK140" s="74" t="str">
        <f t="shared" si="35"/>
        <v/>
      </c>
      <c r="BL140" s="74" t="str">
        <f t="shared" si="35"/>
        <v/>
      </c>
      <c r="BM140" s="74" t="str">
        <f t="shared" si="35"/>
        <v/>
      </c>
      <c r="BN140" s="74" t="str">
        <f t="shared" si="35"/>
        <v/>
      </c>
      <c r="BO140" s="74" t="str">
        <f t="shared" si="35"/>
        <v/>
      </c>
      <c r="BP140" s="74" t="str">
        <f t="shared" si="35"/>
        <v/>
      </c>
      <c r="BQ140" s="74" t="str">
        <f t="shared" si="35"/>
        <v/>
      </c>
      <c r="BR140" s="74" t="str">
        <f t="shared" si="35"/>
        <v/>
      </c>
      <c r="BS140" s="74">
        <f t="shared" si="22"/>
        <v>0</v>
      </c>
      <c r="BT140" s="74" t="str">
        <f t="shared" si="32"/>
        <v/>
      </c>
      <c r="BU140" s="74" t="str">
        <f t="shared" si="33"/>
        <v/>
      </c>
      <c r="BV140" s="74">
        <f t="shared" si="23"/>
        <v>0</v>
      </c>
      <c r="BW140" s="74" t="str">
        <f t="shared" si="34"/>
        <v/>
      </c>
      <c r="BX140" s="75"/>
      <c r="BY140" s="74" t="str">
        <f t="shared" si="24"/>
        <v/>
      </c>
      <c r="BZ140" s="75"/>
      <c r="CA140" s="74" t="str">
        <f t="shared" si="19"/>
        <v/>
      </c>
      <c r="CB140" s="75"/>
      <c r="CC140" s="74" t="str">
        <f t="shared" si="20"/>
        <v/>
      </c>
      <c r="CD140" s="75"/>
      <c r="CE140" s="74">
        <f t="shared" si="25"/>
        <v>0</v>
      </c>
    </row>
    <row r="141" spans="2:83" ht="21" customHeight="1">
      <c r="B141" s="119">
        <v>122</v>
      </c>
      <c r="C141" s="643" t="s">
        <v>250</v>
      </c>
      <c r="D141" s="644"/>
      <c r="E141" s="645"/>
      <c r="F141" s="645"/>
      <c r="G141" s="646"/>
      <c r="H141" s="652"/>
      <c r="I141" s="647"/>
      <c r="J141" s="648"/>
      <c r="K141" s="649"/>
      <c r="L141" s="649"/>
      <c r="M141" s="649"/>
      <c r="N141" s="649"/>
      <c r="O141" s="649"/>
      <c r="P141" s="649"/>
      <c r="Q141" s="649"/>
      <c r="R141" s="650"/>
      <c r="S141" s="648"/>
      <c r="T141" s="650"/>
      <c r="U141" s="1192"/>
      <c r="V141" s="1193"/>
      <c r="W141" s="1179"/>
      <c r="X141" s="1179"/>
      <c r="Y141" s="1193"/>
      <c r="Z141" s="1193"/>
      <c r="AA141" s="1193"/>
      <c r="AB141" s="1194"/>
      <c r="AC141" s="1195"/>
      <c r="AD141" s="1196"/>
      <c r="AE141" s="1197"/>
      <c r="AF141" s="149" t="str">
        <f t="shared" si="29"/>
        <v/>
      </c>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G141" s="74">
        <f t="shared" si="30"/>
        <v>0</v>
      </c>
      <c r="BH141" s="74">
        <f t="shared" si="31"/>
        <v>0</v>
      </c>
      <c r="BI141" s="455">
        <f t="shared" si="21"/>
        <v>0</v>
      </c>
      <c r="BJ141" s="74" t="str">
        <f t="shared" si="35"/>
        <v/>
      </c>
      <c r="BK141" s="74" t="str">
        <f t="shared" si="35"/>
        <v/>
      </c>
      <c r="BL141" s="74" t="str">
        <f t="shared" si="35"/>
        <v/>
      </c>
      <c r="BM141" s="74" t="str">
        <f t="shared" si="35"/>
        <v/>
      </c>
      <c r="BN141" s="74" t="str">
        <f t="shared" si="35"/>
        <v/>
      </c>
      <c r="BO141" s="74" t="str">
        <f t="shared" si="35"/>
        <v/>
      </c>
      <c r="BP141" s="74" t="str">
        <f t="shared" si="35"/>
        <v/>
      </c>
      <c r="BQ141" s="74" t="str">
        <f t="shared" si="35"/>
        <v/>
      </c>
      <c r="BR141" s="74" t="str">
        <f t="shared" si="35"/>
        <v/>
      </c>
      <c r="BS141" s="74">
        <f t="shared" si="22"/>
        <v>0</v>
      </c>
      <c r="BT141" s="74" t="str">
        <f t="shared" si="32"/>
        <v/>
      </c>
      <c r="BU141" s="74" t="str">
        <f t="shared" si="33"/>
        <v/>
      </c>
      <c r="BV141" s="74">
        <f t="shared" si="23"/>
        <v>0</v>
      </c>
      <c r="BW141" s="74" t="str">
        <f t="shared" si="34"/>
        <v/>
      </c>
      <c r="BX141" s="75"/>
      <c r="BY141" s="74" t="str">
        <f t="shared" si="24"/>
        <v/>
      </c>
      <c r="BZ141" s="75"/>
      <c r="CA141" s="74" t="str">
        <f t="shared" si="19"/>
        <v/>
      </c>
      <c r="CB141" s="75"/>
      <c r="CC141" s="74" t="str">
        <f t="shared" si="20"/>
        <v/>
      </c>
      <c r="CD141" s="75"/>
      <c r="CE141" s="74">
        <f t="shared" si="25"/>
        <v>0</v>
      </c>
    </row>
    <row r="142" spans="2:83" ht="21" customHeight="1">
      <c r="B142" s="119">
        <v>123</v>
      </c>
      <c r="C142" s="643"/>
      <c r="D142" s="644"/>
      <c r="E142" s="645"/>
      <c r="F142" s="645"/>
      <c r="G142" s="646"/>
      <c r="H142" s="638"/>
      <c r="I142" s="647"/>
      <c r="J142" s="648"/>
      <c r="K142" s="649"/>
      <c r="L142" s="649"/>
      <c r="M142" s="649"/>
      <c r="N142" s="649"/>
      <c r="O142" s="649"/>
      <c r="P142" s="649"/>
      <c r="Q142" s="649"/>
      <c r="R142" s="650"/>
      <c r="S142" s="648"/>
      <c r="T142" s="650"/>
      <c r="U142" s="1192"/>
      <c r="V142" s="1193"/>
      <c r="W142" s="1179"/>
      <c r="X142" s="1179"/>
      <c r="Y142" s="1193"/>
      <c r="Z142" s="1193"/>
      <c r="AA142" s="1193"/>
      <c r="AB142" s="1194"/>
      <c r="AC142" s="1195"/>
      <c r="AD142" s="1196"/>
      <c r="AE142" s="1197"/>
      <c r="AF142" s="149" t="str">
        <f t="shared" si="29"/>
        <v/>
      </c>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G142" s="74">
        <f t="shared" si="30"/>
        <v>0</v>
      </c>
      <c r="BH142" s="74">
        <f t="shared" si="31"/>
        <v>0</v>
      </c>
      <c r="BI142" s="455">
        <f t="shared" si="21"/>
        <v>0</v>
      </c>
      <c r="BJ142" s="74" t="str">
        <f t="shared" si="35"/>
        <v/>
      </c>
      <c r="BK142" s="74" t="str">
        <f t="shared" si="35"/>
        <v/>
      </c>
      <c r="BL142" s="74" t="str">
        <f t="shared" si="35"/>
        <v/>
      </c>
      <c r="BM142" s="74" t="str">
        <f t="shared" si="35"/>
        <v/>
      </c>
      <c r="BN142" s="74" t="str">
        <f t="shared" si="35"/>
        <v/>
      </c>
      <c r="BO142" s="74" t="str">
        <f t="shared" si="35"/>
        <v/>
      </c>
      <c r="BP142" s="74" t="str">
        <f t="shared" si="35"/>
        <v/>
      </c>
      <c r="BQ142" s="74" t="str">
        <f t="shared" si="35"/>
        <v/>
      </c>
      <c r="BR142" s="74" t="str">
        <f t="shared" si="35"/>
        <v/>
      </c>
      <c r="BS142" s="74">
        <f t="shared" si="22"/>
        <v>0</v>
      </c>
      <c r="BT142" s="74" t="str">
        <f t="shared" si="32"/>
        <v/>
      </c>
      <c r="BU142" s="74" t="str">
        <f t="shared" si="33"/>
        <v/>
      </c>
      <c r="BV142" s="74">
        <f t="shared" si="23"/>
        <v>0</v>
      </c>
      <c r="BW142" s="74" t="str">
        <f t="shared" si="34"/>
        <v/>
      </c>
      <c r="BX142" s="75"/>
      <c r="BY142" s="74" t="str">
        <f t="shared" si="24"/>
        <v/>
      </c>
      <c r="BZ142" s="75"/>
      <c r="CA142" s="74" t="str">
        <f t="shared" si="19"/>
        <v/>
      </c>
      <c r="CB142" s="75"/>
      <c r="CC142" s="74" t="str">
        <f t="shared" si="20"/>
        <v/>
      </c>
      <c r="CD142" s="75"/>
      <c r="CE142" s="74">
        <f t="shared" si="25"/>
        <v>0</v>
      </c>
    </row>
    <row r="143" spans="2:83" ht="21" customHeight="1">
      <c r="B143" s="119">
        <v>124</v>
      </c>
      <c r="C143" s="643"/>
      <c r="D143" s="644"/>
      <c r="E143" s="645"/>
      <c r="F143" s="645"/>
      <c r="G143" s="646"/>
      <c r="H143" s="638"/>
      <c r="I143" s="647"/>
      <c r="J143" s="648"/>
      <c r="K143" s="649"/>
      <c r="L143" s="649"/>
      <c r="M143" s="649"/>
      <c r="N143" s="649"/>
      <c r="O143" s="649"/>
      <c r="P143" s="649"/>
      <c r="Q143" s="649"/>
      <c r="R143" s="650"/>
      <c r="S143" s="648"/>
      <c r="T143" s="650"/>
      <c r="U143" s="1192"/>
      <c r="V143" s="1193"/>
      <c r="W143" s="1179"/>
      <c r="X143" s="1179"/>
      <c r="Y143" s="1193"/>
      <c r="Z143" s="1193"/>
      <c r="AA143" s="1193"/>
      <c r="AB143" s="1194"/>
      <c r="AC143" s="1195"/>
      <c r="AD143" s="1196"/>
      <c r="AE143" s="1197"/>
      <c r="AF143" s="149" t="str">
        <f t="shared" si="29"/>
        <v/>
      </c>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G143" s="74">
        <f t="shared" si="30"/>
        <v>0</v>
      </c>
      <c r="BH143" s="74">
        <f t="shared" si="31"/>
        <v>0</v>
      </c>
      <c r="BI143" s="455">
        <f t="shared" si="21"/>
        <v>0</v>
      </c>
      <c r="BJ143" s="74" t="str">
        <f t="shared" si="35"/>
        <v/>
      </c>
      <c r="BK143" s="74" t="str">
        <f t="shared" si="35"/>
        <v/>
      </c>
      <c r="BL143" s="74" t="str">
        <f t="shared" si="35"/>
        <v/>
      </c>
      <c r="BM143" s="74" t="str">
        <f t="shared" si="35"/>
        <v/>
      </c>
      <c r="BN143" s="74" t="str">
        <f t="shared" si="35"/>
        <v/>
      </c>
      <c r="BO143" s="74" t="str">
        <f t="shared" si="35"/>
        <v/>
      </c>
      <c r="BP143" s="74" t="str">
        <f t="shared" si="35"/>
        <v/>
      </c>
      <c r="BQ143" s="74" t="str">
        <f t="shared" si="35"/>
        <v/>
      </c>
      <c r="BR143" s="74" t="str">
        <f t="shared" si="35"/>
        <v/>
      </c>
      <c r="BS143" s="74">
        <f t="shared" si="22"/>
        <v>0</v>
      </c>
      <c r="BT143" s="74" t="str">
        <f t="shared" si="32"/>
        <v/>
      </c>
      <c r="BU143" s="74" t="str">
        <f t="shared" si="33"/>
        <v/>
      </c>
      <c r="BV143" s="74">
        <f t="shared" si="23"/>
        <v>0</v>
      </c>
      <c r="BW143" s="74" t="str">
        <f t="shared" si="34"/>
        <v/>
      </c>
      <c r="BX143" s="75"/>
      <c r="BY143" s="74" t="str">
        <f t="shared" si="24"/>
        <v/>
      </c>
      <c r="BZ143" s="75"/>
      <c r="CA143" s="74" t="str">
        <f t="shared" si="19"/>
        <v/>
      </c>
      <c r="CB143" s="75"/>
      <c r="CC143" s="74" t="str">
        <f t="shared" si="20"/>
        <v/>
      </c>
      <c r="CD143" s="75"/>
      <c r="CE143" s="74">
        <f t="shared" si="25"/>
        <v>0</v>
      </c>
    </row>
    <row r="144" spans="2:83" ht="21" customHeight="1" thickBot="1">
      <c r="B144" s="121">
        <v>125</v>
      </c>
      <c r="C144" s="653" t="s">
        <v>250</v>
      </c>
      <c r="D144" s="654"/>
      <c r="E144" s="655"/>
      <c r="F144" s="655"/>
      <c r="G144" s="656"/>
      <c r="H144" s="657"/>
      <c r="I144" s="658"/>
      <c r="J144" s="659"/>
      <c r="K144" s="660"/>
      <c r="L144" s="660"/>
      <c r="M144" s="660"/>
      <c r="N144" s="660"/>
      <c r="O144" s="660"/>
      <c r="P144" s="660"/>
      <c r="Q144" s="660"/>
      <c r="R144" s="661"/>
      <c r="S144" s="659"/>
      <c r="T144" s="661"/>
      <c r="U144" s="1198"/>
      <c r="V144" s="1199"/>
      <c r="W144" s="1199"/>
      <c r="X144" s="1199"/>
      <c r="Y144" s="1199"/>
      <c r="Z144" s="1199"/>
      <c r="AA144" s="1199"/>
      <c r="AB144" s="1200"/>
      <c r="AC144" s="1201"/>
      <c r="AD144" s="1202"/>
      <c r="AE144" s="1203"/>
      <c r="AF144" s="149" t="str">
        <f t="shared" si="4"/>
        <v/>
      </c>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G144" s="74">
        <f>IF(H144="○",1,0)</f>
        <v>0</v>
      </c>
      <c r="BH144" s="74">
        <f>IF(I144="○",1,0)</f>
        <v>0</v>
      </c>
      <c r="BI144" s="455">
        <f>BG144+BH144</f>
        <v>0</v>
      </c>
      <c r="BJ144" s="74" t="str">
        <f t="shared" si="28"/>
        <v/>
      </c>
      <c r="BK144" s="74" t="str">
        <f t="shared" si="28"/>
        <v/>
      </c>
      <c r="BL144" s="74" t="str">
        <f t="shared" si="28"/>
        <v/>
      </c>
      <c r="BM144" s="74" t="str">
        <f t="shared" si="28"/>
        <v/>
      </c>
      <c r="BN144" s="74" t="str">
        <f t="shared" si="28"/>
        <v/>
      </c>
      <c r="BO144" s="74" t="str">
        <f t="shared" si="28"/>
        <v/>
      </c>
      <c r="BP144" s="74" t="str">
        <f t="shared" si="28"/>
        <v/>
      </c>
      <c r="BQ144" s="74" t="str">
        <f t="shared" si="28"/>
        <v/>
      </c>
      <c r="BR144" s="74" t="str">
        <f t="shared" si="28"/>
        <v/>
      </c>
      <c r="BS144" s="74">
        <f>COUNTA(J144:R144)</f>
        <v>0</v>
      </c>
      <c r="BT144" s="74" t="str">
        <f>IF(S144="○",IF($H144="○","Ａ",IF($I144="○","B","")),"")</f>
        <v/>
      </c>
      <c r="BU144" s="74" t="str">
        <f>IF(T144="○",IF($H144="○","Ａ",IF($I144="○","B","")),"")</f>
        <v/>
      </c>
      <c r="BV144" s="74">
        <f>COUNTA(S144:T144)</f>
        <v>0</v>
      </c>
      <c r="BW144" s="74" t="str">
        <f t="shared" si="9"/>
        <v/>
      </c>
      <c r="BX144" s="75"/>
      <c r="BY144" s="74" t="str">
        <f>IF(W144="○",IF($H144="○","Ａ",IF($I144="○","B","")),IF(W144="△",IF($H144="○","Ｃ",IF($I144="○","Ｄ","")),""))</f>
        <v/>
      </c>
      <c r="BZ144" s="75"/>
      <c r="CA144" s="74" t="str">
        <f>IF(Y144="○",IF($H144="○","Ａ",IF($I144="○","B","")),IF(Y144="△",IF($H144="○","Ｃ",IF($I144="○","Ｄ","")),""))</f>
        <v/>
      </c>
      <c r="CB144" s="75"/>
      <c r="CC144" s="74" t="str">
        <f>IF(AA144="○",IF($H144="○","Ａ",IF($I144="○","B","")),IF(AA144="△",IF($H144="○","Ｃ",IF($I144="○","Ｄ","")),""))</f>
        <v/>
      </c>
      <c r="CD144" s="75"/>
      <c r="CE144" s="74">
        <f>COUNTA(U144:AB144)</f>
        <v>0</v>
      </c>
    </row>
    <row r="145" spans="2:83" ht="25.5" customHeight="1" thickTop="1">
      <c r="B145" s="1285" t="s">
        <v>252</v>
      </c>
      <c r="C145" s="1286"/>
      <c r="D145" s="1286"/>
      <c r="E145" s="1286"/>
      <c r="F145" s="1286"/>
      <c r="G145" s="1287"/>
      <c r="H145" s="1288" t="s">
        <v>199</v>
      </c>
      <c r="I145" s="1289"/>
      <c r="J145" s="97">
        <f>BJ145</f>
        <v>0</v>
      </c>
      <c r="K145" s="98">
        <f>BK145</f>
        <v>0</v>
      </c>
      <c r="L145" s="98">
        <f>BL145</f>
        <v>0</v>
      </c>
      <c r="M145" s="98">
        <f t="shared" ref="K145:R146" si="36">BM145</f>
        <v>0</v>
      </c>
      <c r="N145" s="98">
        <f t="shared" si="36"/>
        <v>0</v>
      </c>
      <c r="O145" s="98">
        <f t="shared" si="36"/>
        <v>0</v>
      </c>
      <c r="P145" s="98">
        <f t="shared" si="36"/>
        <v>0</v>
      </c>
      <c r="Q145" s="98">
        <f t="shared" si="36"/>
        <v>0</v>
      </c>
      <c r="R145" s="99">
        <f t="shared" si="36"/>
        <v>0</v>
      </c>
      <c r="S145" s="364">
        <f t="shared" ref="S145:T146" si="37">BT145</f>
        <v>0</v>
      </c>
      <c r="T145" s="98">
        <f t="shared" si="37"/>
        <v>0</v>
      </c>
      <c r="U145" s="1290">
        <f>BW145</f>
        <v>0</v>
      </c>
      <c r="V145" s="1291"/>
      <c r="W145" s="1292">
        <f>BY145</f>
        <v>0</v>
      </c>
      <c r="X145" s="1291"/>
      <c r="Y145" s="1293">
        <f>CA145</f>
        <v>0</v>
      </c>
      <c r="Z145" s="1291"/>
      <c r="AA145" s="1293">
        <f>CC145</f>
        <v>0</v>
      </c>
      <c r="AB145" s="1294"/>
      <c r="AC145" s="1277"/>
      <c r="AD145" s="1278"/>
      <c r="AE145" s="1279"/>
      <c r="AF145" s="1283"/>
      <c r="AG145" s="365"/>
      <c r="AH145" s="365"/>
      <c r="AI145" s="365"/>
      <c r="AJ145" s="365"/>
      <c r="AK145" s="365"/>
      <c r="AL145" s="365"/>
      <c r="AM145" s="365"/>
      <c r="AN145" s="365"/>
      <c r="AO145" s="365"/>
      <c r="AP145" s="365"/>
      <c r="AQ145" s="365"/>
      <c r="AR145" s="365"/>
      <c r="AS145" s="365"/>
      <c r="AT145" s="365"/>
      <c r="AU145" s="365"/>
      <c r="AV145" s="365"/>
      <c r="AW145" s="365"/>
      <c r="AX145" s="365"/>
      <c r="AY145" s="365"/>
      <c r="AZ145" s="365"/>
      <c r="BA145" s="365"/>
      <c r="BB145" s="365"/>
      <c r="BG145" s="1251" t="s">
        <v>199</v>
      </c>
      <c r="BH145" s="1251"/>
      <c r="BI145" s="451"/>
      <c r="BJ145" s="75">
        <f t="shared" ref="BJ145:BR145" si="38">COUNTIF(BJ20:BJ144,"Ａ")</f>
        <v>0</v>
      </c>
      <c r="BK145" s="75">
        <f t="shared" si="38"/>
        <v>0</v>
      </c>
      <c r="BL145" s="75">
        <f t="shared" si="38"/>
        <v>0</v>
      </c>
      <c r="BM145" s="75">
        <f t="shared" si="38"/>
        <v>0</v>
      </c>
      <c r="BN145" s="75">
        <f t="shared" si="38"/>
        <v>0</v>
      </c>
      <c r="BO145" s="75">
        <f t="shared" si="38"/>
        <v>0</v>
      </c>
      <c r="BP145" s="75">
        <f t="shared" si="38"/>
        <v>0</v>
      </c>
      <c r="BQ145" s="75">
        <f t="shared" si="38"/>
        <v>0</v>
      </c>
      <c r="BR145" s="75">
        <f t="shared" si="38"/>
        <v>0</v>
      </c>
      <c r="BS145" s="148"/>
      <c r="BT145" s="75">
        <f>COUNTIF(BT20:BT144,"Ａ")</f>
        <v>0</v>
      </c>
      <c r="BU145" s="75">
        <f>COUNTIF(BU20:BU144,"Ａ")</f>
        <v>0</v>
      </c>
      <c r="BV145" s="75"/>
      <c r="BW145" s="75">
        <f>COUNTIF(BW20:BW144,"Ａ")+COUNTIF(BW20:BW144,"Ｃ")</f>
        <v>0</v>
      </c>
      <c r="BX145" s="75"/>
      <c r="BY145" s="75">
        <f>COUNTIF(BY20:BY144,"Ａ")+COUNTIF(BY20:BY144,"Ｃ")</f>
        <v>0</v>
      </c>
      <c r="BZ145" s="75"/>
      <c r="CA145" s="75">
        <f>COUNTIF(CA20:CA144,"Ａ")+COUNTIF(CA20:CA144,"Ｃ")</f>
        <v>0</v>
      </c>
      <c r="CB145" s="75"/>
      <c r="CC145" s="75">
        <f>COUNTIF(CC20:CC144,"Ａ")+COUNTIF(CC20:CC144,"Ｃ")</f>
        <v>0</v>
      </c>
      <c r="CD145" s="75"/>
      <c r="CE145" s="75">
        <f>COUNTIF(CE20:CE144,"Ａ")+COUNTIF(CE20:CE144,"Ｃ")</f>
        <v>0</v>
      </c>
    </row>
    <row r="146" spans="2:83" ht="24.95" customHeight="1" thickBot="1">
      <c r="B146" s="1262"/>
      <c r="C146" s="1263"/>
      <c r="D146" s="1263"/>
      <c r="E146" s="1263"/>
      <c r="F146" s="1263"/>
      <c r="G146" s="1264"/>
      <c r="H146" s="1252" t="s">
        <v>204</v>
      </c>
      <c r="I146" s="1284"/>
      <c r="J146" s="87">
        <f>BJ146</f>
        <v>0</v>
      </c>
      <c r="K146" s="88">
        <f t="shared" si="36"/>
        <v>0</v>
      </c>
      <c r="L146" s="88">
        <f t="shared" si="36"/>
        <v>0</v>
      </c>
      <c r="M146" s="88">
        <f t="shared" si="36"/>
        <v>0</v>
      </c>
      <c r="N146" s="88">
        <f t="shared" si="36"/>
        <v>0</v>
      </c>
      <c r="O146" s="88">
        <f t="shared" si="36"/>
        <v>0</v>
      </c>
      <c r="P146" s="88">
        <f t="shared" si="36"/>
        <v>0</v>
      </c>
      <c r="Q146" s="88">
        <f t="shared" si="36"/>
        <v>0</v>
      </c>
      <c r="R146" s="89">
        <f t="shared" si="36"/>
        <v>0</v>
      </c>
      <c r="S146" s="366">
        <f t="shared" si="37"/>
        <v>0</v>
      </c>
      <c r="T146" s="88">
        <f t="shared" si="37"/>
        <v>0</v>
      </c>
      <c r="U146" s="1254">
        <f>BW146</f>
        <v>0</v>
      </c>
      <c r="V146" s="1255"/>
      <c r="W146" s="1256">
        <f>BY146</f>
        <v>0</v>
      </c>
      <c r="X146" s="1255"/>
      <c r="Y146" s="1257">
        <f>CA146</f>
        <v>0</v>
      </c>
      <c r="Z146" s="1255"/>
      <c r="AA146" s="1257">
        <f>CC146</f>
        <v>0</v>
      </c>
      <c r="AB146" s="1258"/>
      <c r="AC146" s="1280"/>
      <c r="AD146" s="1281"/>
      <c r="AE146" s="1282"/>
      <c r="AF146" s="1283"/>
      <c r="AG146" s="365"/>
      <c r="AH146" s="365"/>
      <c r="AI146" s="365"/>
      <c r="AJ146" s="365"/>
      <c r="AK146" s="365"/>
      <c r="AL146" s="365"/>
      <c r="AM146" s="365"/>
      <c r="AN146" s="365"/>
      <c r="AO146" s="365"/>
      <c r="AP146" s="365"/>
      <c r="AQ146" s="365"/>
      <c r="AR146" s="365"/>
      <c r="AS146" s="365"/>
      <c r="AT146" s="365"/>
      <c r="AU146" s="365"/>
      <c r="AV146" s="365"/>
      <c r="AW146" s="365"/>
      <c r="AX146" s="365"/>
      <c r="AY146" s="365"/>
      <c r="AZ146" s="365"/>
      <c r="BA146" s="365"/>
      <c r="BB146" s="365"/>
      <c r="BC146" s="72"/>
      <c r="BD146" s="72"/>
      <c r="BE146" s="72"/>
      <c r="BF146" s="72"/>
      <c r="BG146" s="1251" t="s">
        <v>204</v>
      </c>
      <c r="BH146" s="1251"/>
      <c r="BI146" s="451"/>
      <c r="BJ146" s="75">
        <f t="shared" ref="BJ146:BR146" si="39">COUNTIF(BJ20:BJ144,"B")</f>
        <v>0</v>
      </c>
      <c r="BK146" s="75">
        <f t="shared" si="39"/>
        <v>0</v>
      </c>
      <c r="BL146" s="75">
        <f t="shared" si="39"/>
        <v>0</v>
      </c>
      <c r="BM146" s="75">
        <f t="shared" si="39"/>
        <v>0</v>
      </c>
      <c r="BN146" s="75">
        <f t="shared" si="39"/>
        <v>0</v>
      </c>
      <c r="BO146" s="75">
        <f t="shared" si="39"/>
        <v>0</v>
      </c>
      <c r="BP146" s="75">
        <f t="shared" si="39"/>
        <v>0</v>
      </c>
      <c r="BQ146" s="75">
        <f t="shared" si="39"/>
        <v>0</v>
      </c>
      <c r="BR146" s="75">
        <f t="shared" si="39"/>
        <v>0</v>
      </c>
      <c r="BS146" s="148"/>
      <c r="BT146" s="75">
        <f>COUNTIF(BT20:BT144,"B")</f>
        <v>0</v>
      </c>
      <c r="BU146" s="75">
        <f>COUNTIF(BU20:BU144,"B")</f>
        <v>0</v>
      </c>
      <c r="BV146" s="75"/>
      <c r="BW146" s="75">
        <f>COUNTIF(BW20:BW144,"B")+COUNTIF(BW20:BW144,"Ｄ")</f>
        <v>0</v>
      </c>
      <c r="BX146" s="75"/>
      <c r="BY146" s="75">
        <f>COUNTIF(BY20:BY144,"B")+COUNTIF(BY20:BY144,"Ｄ")</f>
        <v>0</v>
      </c>
      <c r="BZ146" s="75"/>
      <c r="CA146" s="75">
        <f>COUNTIF(CA20:CA144,"B")+COUNTIF(CA20:CA144,"Ｄ")</f>
        <v>0</v>
      </c>
      <c r="CB146" s="75"/>
      <c r="CC146" s="75">
        <f>COUNTIF(CC20:CC144,"B")+COUNTIF(CC20:CC144,"Ｄ")</f>
        <v>0</v>
      </c>
      <c r="CD146" s="75"/>
      <c r="CE146" s="75">
        <f>COUNTIF(CE20:CE144,"B")+COUNTIF(CE20:CE144,"Ｄ")</f>
        <v>0</v>
      </c>
    </row>
    <row r="147" spans="2:83" ht="24.95" customHeight="1">
      <c r="B147" s="1259" t="s">
        <v>253</v>
      </c>
      <c r="C147" s="1260"/>
      <c r="D147" s="1260"/>
      <c r="E147" s="1260"/>
      <c r="F147" s="1260"/>
      <c r="G147" s="1261"/>
      <c r="H147" s="1265" t="s">
        <v>199</v>
      </c>
      <c r="I147" s="1266"/>
      <c r="J147" s="1267"/>
      <c r="K147" s="1268"/>
      <c r="L147" s="1268"/>
      <c r="M147" s="1268"/>
      <c r="N147" s="1268"/>
      <c r="O147" s="1268"/>
      <c r="P147" s="1268"/>
      <c r="Q147" s="1268"/>
      <c r="R147" s="1268"/>
      <c r="S147" s="1268"/>
      <c r="T147" s="1269"/>
      <c r="U147" s="1273">
        <f>BW147</f>
        <v>0</v>
      </c>
      <c r="V147" s="1274"/>
      <c r="W147" s="1275">
        <f>BY147</f>
        <v>0</v>
      </c>
      <c r="X147" s="1274"/>
      <c r="Y147" s="1276">
        <f>CA147</f>
        <v>0</v>
      </c>
      <c r="Z147" s="1274"/>
      <c r="AA147" s="1276">
        <f>CC147</f>
        <v>0</v>
      </c>
      <c r="AB147" s="1295"/>
      <c r="AC147" s="1296"/>
      <c r="AD147" s="1297"/>
      <c r="AE147" s="1298"/>
      <c r="AF147" s="1283"/>
      <c r="AG147" s="365"/>
      <c r="AH147" s="365"/>
      <c r="AI147" s="365"/>
      <c r="AJ147" s="365"/>
      <c r="AK147" s="365"/>
      <c r="AL147" s="365"/>
      <c r="AM147" s="365"/>
      <c r="AN147" s="365"/>
      <c r="AO147" s="365"/>
      <c r="AP147" s="365"/>
      <c r="AQ147" s="365"/>
      <c r="AR147" s="365"/>
      <c r="AS147" s="365"/>
      <c r="AT147" s="365"/>
      <c r="AU147" s="365"/>
      <c r="AV147" s="365"/>
      <c r="AW147" s="365"/>
      <c r="AX147" s="365"/>
      <c r="AY147" s="365"/>
      <c r="AZ147" s="365"/>
      <c r="BA147" s="365"/>
      <c r="BB147" s="365"/>
      <c r="BC147" s="73"/>
      <c r="BD147" s="73"/>
      <c r="BE147" s="73"/>
      <c r="BF147" s="73"/>
      <c r="BG147" s="1251" t="s">
        <v>199</v>
      </c>
      <c r="BH147" s="1251"/>
      <c r="BI147" s="451"/>
      <c r="BJ147" s="75"/>
      <c r="BK147" s="75"/>
      <c r="BL147" s="75"/>
      <c r="BM147" s="75"/>
      <c r="BN147" s="75"/>
      <c r="BO147" s="75"/>
      <c r="BP147" s="75"/>
      <c r="BQ147" s="75"/>
      <c r="BR147" s="75"/>
      <c r="BS147" s="75"/>
      <c r="BT147" s="456"/>
      <c r="BU147" s="456"/>
      <c r="BV147" s="456"/>
      <c r="BW147" s="75">
        <f>COUNTIF(BW20:BW144,"Ａ")</f>
        <v>0</v>
      </c>
      <c r="BX147" s="75"/>
      <c r="BY147" s="75">
        <f>COUNTIF(BY20:BY144,"Ａ")</f>
        <v>0</v>
      </c>
      <c r="BZ147" s="75"/>
      <c r="CA147" s="75">
        <f>COUNTIF(CA20:CA144,"Ａ")</f>
        <v>0</v>
      </c>
      <c r="CB147" s="75"/>
      <c r="CC147" s="75">
        <f>COUNTIF(CC20:CC144,"Ａ")</f>
        <v>0</v>
      </c>
      <c r="CD147" s="75"/>
      <c r="CE147" s="456"/>
    </row>
    <row r="148" spans="2:83" ht="24.95" customHeight="1" thickBot="1">
      <c r="B148" s="1262"/>
      <c r="C148" s="1263"/>
      <c r="D148" s="1263"/>
      <c r="E148" s="1263"/>
      <c r="F148" s="1263"/>
      <c r="G148" s="1264"/>
      <c r="H148" s="1252" t="s">
        <v>204</v>
      </c>
      <c r="I148" s="1253"/>
      <c r="J148" s="1270"/>
      <c r="K148" s="1271"/>
      <c r="L148" s="1271"/>
      <c r="M148" s="1271"/>
      <c r="N148" s="1271"/>
      <c r="O148" s="1271"/>
      <c r="P148" s="1271"/>
      <c r="Q148" s="1271"/>
      <c r="R148" s="1271"/>
      <c r="S148" s="1271"/>
      <c r="T148" s="1272"/>
      <c r="U148" s="1254">
        <f>BW148</f>
        <v>0</v>
      </c>
      <c r="V148" s="1255"/>
      <c r="W148" s="1256">
        <f>BY148</f>
        <v>0</v>
      </c>
      <c r="X148" s="1255"/>
      <c r="Y148" s="1257">
        <f>CA148</f>
        <v>0</v>
      </c>
      <c r="Z148" s="1255"/>
      <c r="AA148" s="1257">
        <f>CC148</f>
        <v>0</v>
      </c>
      <c r="AB148" s="1258"/>
      <c r="AC148" s="1280"/>
      <c r="AD148" s="1281"/>
      <c r="AE148" s="1282"/>
      <c r="AF148" s="1283"/>
      <c r="AG148" s="365"/>
      <c r="AH148" s="365"/>
      <c r="AI148" s="365"/>
      <c r="AJ148" s="365"/>
      <c r="AK148" s="365"/>
      <c r="AL148" s="365"/>
      <c r="AM148" s="365"/>
      <c r="AN148" s="365"/>
      <c r="AO148" s="365"/>
      <c r="AP148" s="365"/>
      <c r="AQ148" s="365"/>
      <c r="AR148" s="365"/>
      <c r="AS148" s="365"/>
      <c r="AT148" s="365"/>
      <c r="AU148" s="365"/>
      <c r="AV148" s="365"/>
      <c r="AW148" s="365"/>
      <c r="AX148" s="365"/>
      <c r="AY148" s="365"/>
      <c r="AZ148" s="365"/>
      <c r="BA148" s="365"/>
      <c r="BB148" s="365"/>
      <c r="BC148" s="72"/>
      <c r="BD148" s="72"/>
      <c r="BE148" s="72"/>
      <c r="BF148" s="72"/>
      <c r="BG148" s="1251" t="s">
        <v>204</v>
      </c>
      <c r="BH148" s="1251"/>
      <c r="BI148" s="451"/>
      <c r="BJ148" s="75"/>
      <c r="BK148" s="75"/>
      <c r="BL148" s="75"/>
      <c r="BM148" s="75"/>
      <c r="BN148" s="75"/>
      <c r="BO148" s="75"/>
      <c r="BP148" s="75"/>
      <c r="BQ148" s="75"/>
      <c r="BR148" s="75"/>
      <c r="BS148" s="75"/>
      <c r="BT148" s="456"/>
      <c r="BU148" s="456"/>
      <c r="BV148" s="456"/>
      <c r="BW148" s="75">
        <f>COUNTIF(BW20:BW144,"B")</f>
        <v>0</v>
      </c>
      <c r="BX148" s="75"/>
      <c r="BY148" s="75">
        <f>COUNTIF(BY20:BY144,"B")</f>
        <v>0</v>
      </c>
      <c r="BZ148" s="75"/>
      <c r="CA148" s="75">
        <f>COUNTIF(CA20:CA144,"B")</f>
        <v>0</v>
      </c>
      <c r="CB148" s="75"/>
      <c r="CC148" s="75">
        <f>COUNTIF(CC20:CC144,"B")</f>
        <v>0</v>
      </c>
      <c r="CD148" s="75"/>
      <c r="CE148" s="456"/>
    </row>
    <row r="174" spans="2:31" s="114" customFormat="1"/>
    <row r="175" spans="2:31" s="114" customFormat="1"/>
    <row r="176" spans="2:31" s="114" customFormat="1" ht="30" customHeight="1">
      <c r="B176" s="122" t="s">
        <v>254</v>
      </c>
      <c r="C176" s="122"/>
      <c r="D176" s="122"/>
      <c r="E176" s="122"/>
      <c r="F176" s="122"/>
      <c r="G176" s="122"/>
      <c r="H176" s="122"/>
      <c r="I176" s="122"/>
      <c r="J176" s="122"/>
      <c r="K176" s="122"/>
      <c r="L176" s="122"/>
      <c r="M176" s="122"/>
      <c r="N176" s="122"/>
      <c r="O176" s="122"/>
      <c r="P176" s="122"/>
      <c r="Q176" s="122"/>
      <c r="R176" s="122"/>
      <c r="S176" s="122"/>
      <c r="T176" s="122"/>
      <c r="U176" s="122"/>
      <c r="V176" s="122"/>
      <c r="W176" s="122"/>
      <c r="X176" s="122"/>
      <c r="Y176" s="122"/>
      <c r="Z176" s="122"/>
      <c r="AA176" s="122"/>
      <c r="AB176" s="122"/>
      <c r="AC176" s="122"/>
      <c r="AD176" s="122"/>
      <c r="AE176" s="122"/>
    </row>
    <row r="177" spans="2:31" s="114" customFormat="1" ht="30" hidden="1" customHeight="1">
      <c r="B177" s="122"/>
      <c r="C177" s="122" t="s">
        <v>255</v>
      </c>
      <c r="D177" s="122"/>
      <c r="E177" s="122"/>
      <c r="F177" s="122"/>
      <c r="G177" s="122"/>
      <c r="H177" s="122" t="s">
        <v>256</v>
      </c>
      <c r="I177" s="122"/>
      <c r="J177" s="122" t="s">
        <v>256</v>
      </c>
      <c r="K177" s="122"/>
      <c r="L177" s="122"/>
      <c r="M177" s="122"/>
      <c r="N177" s="122"/>
      <c r="O177" s="122"/>
      <c r="P177" s="122"/>
      <c r="Q177" s="122"/>
      <c r="R177" s="122"/>
      <c r="S177" s="122"/>
      <c r="T177" s="122"/>
      <c r="U177" s="122" t="s">
        <v>256</v>
      </c>
      <c r="V177" s="122"/>
      <c r="W177" s="122"/>
      <c r="X177" s="122"/>
      <c r="Y177" s="122"/>
      <c r="Z177" s="122"/>
      <c r="AA177" s="122"/>
      <c r="AB177" s="122"/>
      <c r="AC177" s="122"/>
      <c r="AD177" s="122"/>
      <c r="AE177" s="122"/>
    </row>
    <row r="178" spans="2:31" s="114" customFormat="1" ht="30" hidden="1" customHeight="1">
      <c r="B178" s="122"/>
      <c r="C178" s="122" t="s">
        <v>256</v>
      </c>
      <c r="D178" s="122"/>
      <c r="E178" s="122"/>
      <c r="F178" s="122"/>
      <c r="G178" s="122"/>
      <c r="H178" s="122"/>
      <c r="I178" s="122"/>
      <c r="J178" s="122"/>
      <c r="K178" s="122"/>
      <c r="L178" s="122"/>
      <c r="M178" s="122"/>
      <c r="N178" s="122"/>
      <c r="O178" s="122"/>
      <c r="P178" s="122"/>
      <c r="Q178" s="122"/>
      <c r="R178" s="122"/>
      <c r="S178" s="122"/>
      <c r="T178" s="122"/>
      <c r="U178" s="122" t="s">
        <v>251</v>
      </c>
      <c r="V178" s="122"/>
      <c r="W178" s="122"/>
      <c r="X178" s="122"/>
      <c r="Y178" s="122"/>
      <c r="Z178" s="122"/>
      <c r="AA178" s="122"/>
      <c r="AB178" s="122"/>
      <c r="AC178" s="122"/>
      <c r="AD178" s="122"/>
      <c r="AE178" s="122"/>
    </row>
    <row r="179" spans="2:31" s="114" customFormat="1" ht="30" hidden="1" customHeight="1">
      <c r="B179" s="122"/>
      <c r="C179" s="122" t="s">
        <v>176</v>
      </c>
      <c r="D179" s="122"/>
      <c r="E179" s="122"/>
      <c r="F179" s="122"/>
      <c r="G179" s="122"/>
      <c r="H179" s="122" t="s">
        <v>176</v>
      </c>
      <c r="I179" s="122"/>
      <c r="J179" s="122"/>
      <c r="K179" s="122"/>
      <c r="L179" s="122"/>
      <c r="M179" s="122"/>
      <c r="N179" s="122"/>
      <c r="O179" s="122"/>
      <c r="P179" s="122"/>
      <c r="Q179" s="122"/>
      <c r="R179" s="122"/>
      <c r="S179" s="122"/>
      <c r="T179" s="122"/>
      <c r="U179" s="122" t="s">
        <v>176</v>
      </c>
      <c r="V179" s="122"/>
      <c r="W179" s="122"/>
      <c r="X179" s="122"/>
      <c r="Y179" s="122"/>
      <c r="Z179" s="122"/>
      <c r="AA179" s="122"/>
      <c r="AB179" s="122"/>
      <c r="AC179" s="122"/>
      <c r="AD179" s="122"/>
      <c r="AE179" s="122"/>
    </row>
    <row r="180" spans="2:31" s="114" customFormat="1" ht="2.25" customHeight="1">
      <c r="B180" s="122"/>
      <c r="C180" s="122"/>
      <c r="D180" s="122"/>
      <c r="E180" s="122"/>
      <c r="F180" s="122"/>
      <c r="G180" s="122"/>
      <c r="H180" s="122"/>
      <c r="I180" s="122"/>
      <c r="J180" s="122"/>
      <c r="K180" s="122"/>
      <c r="L180" s="122"/>
      <c r="M180" s="122"/>
      <c r="N180" s="122"/>
      <c r="O180" s="122"/>
      <c r="P180" s="122"/>
      <c r="Q180" s="122"/>
      <c r="R180" s="122"/>
      <c r="S180" s="122"/>
      <c r="T180" s="122"/>
      <c r="U180" s="122"/>
      <c r="V180" s="122"/>
      <c r="W180" s="122"/>
      <c r="X180" s="122"/>
      <c r="Y180" s="122"/>
      <c r="Z180" s="122"/>
      <c r="AA180" s="122"/>
      <c r="AB180" s="122"/>
      <c r="AC180" s="122"/>
      <c r="AD180" s="122"/>
      <c r="AE180" s="122"/>
    </row>
    <row r="181" spans="2:31" s="114" customFormat="1">
      <c r="B181" s="122"/>
      <c r="C181" s="122"/>
      <c r="D181" s="122"/>
      <c r="E181" s="122"/>
      <c r="F181" s="122"/>
      <c r="G181" s="122"/>
      <c r="H181" s="122"/>
      <c r="I181" s="122"/>
      <c r="J181" s="122"/>
      <c r="K181" s="122"/>
      <c r="L181" s="122"/>
      <c r="M181" s="122"/>
      <c r="N181" s="122"/>
      <c r="O181" s="122"/>
      <c r="P181" s="122"/>
      <c r="Q181" s="122"/>
      <c r="R181" s="122"/>
      <c r="S181" s="122"/>
      <c r="T181" s="122"/>
      <c r="U181" s="122"/>
      <c r="V181" s="122"/>
      <c r="W181" s="122"/>
      <c r="X181" s="122"/>
      <c r="Y181" s="122"/>
      <c r="Z181" s="122"/>
      <c r="AA181" s="122"/>
      <c r="AB181" s="122"/>
      <c r="AC181" s="122"/>
      <c r="AD181" s="122"/>
      <c r="AE181" s="122"/>
    </row>
    <row r="182" spans="2:31" s="114" customFormat="1">
      <c r="B182" s="122"/>
      <c r="C182" s="122"/>
      <c r="D182" s="122"/>
      <c r="E182" s="122"/>
      <c r="F182" s="122"/>
      <c r="G182" s="122"/>
      <c r="H182" s="122"/>
      <c r="I182" s="122"/>
      <c r="J182" s="122"/>
      <c r="K182" s="122"/>
      <c r="L182" s="122"/>
      <c r="M182" s="122"/>
      <c r="N182" s="122"/>
      <c r="O182" s="122"/>
      <c r="P182" s="122"/>
      <c r="Q182" s="122"/>
      <c r="R182" s="122"/>
      <c r="S182" s="122"/>
      <c r="T182" s="122"/>
      <c r="U182" s="122"/>
      <c r="V182" s="122"/>
      <c r="W182" s="122"/>
      <c r="X182" s="122"/>
      <c r="Y182" s="122"/>
      <c r="Z182" s="122"/>
      <c r="AA182" s="122"/>
      <c r="AB182" s="122"/>
      <c r="AC182" s="122"/>
      <c r="AD182" s="122"/>
      <c r="AE182" s="122"/>
    </row>
    <row r="183" spans="2:31" s="114" customFormat="1"/>
    <row r="184" spans="2:31" s="114" customFormat="1"/>
    <row r="185" spans="2:31" s="114" customFormat="1"/>
    <row r="186" spans="2:31" s="114" customFormat="1"/>
    <row r="187" spans="2:31" s="114" customFormat="1"/>
    <row r="188" spans="2:31" s="114" customFormat="1"/>
    <row r="189" spans="2:31" s="114" customFormat="1"/>
    <row r="190" spans="2:31" s="114" customFormat="1"/>
    <row r="191" spans="2:31" s="114" customFormat="1"/>
    <row r="192" spans="2:31" s="114" customFormat="1"/>
    <row r="193" s="114" customFormat="1"/>
    <row r="194" s="114" customFormat="1"/>
    <row r="195" s="114" customFormat="1"/>
    <row r="196" s="114" customFormat="1"/>
    <row r="197" s="114" customFormat="1"/>
    <row r="198" s="114" customFormat="1"/>
    <row r="199" s="114" customFormat="1"/>
    <row r="200" s="114" customFormat="1"/>
    <row r="201" s="114" customFormat="1"/>
    <row r="202" s="114" customFormat="1"/>
    <row r="203" s="114" customFormat="1"/>
    <row r="204" s="114" customFormat="1"/>
    <row r="205" s="114" customFormat="1"/>
    <row r="206" s="114" customFormat="1"/>
    <row r="207" s="114" customFormat="1"/>
    <row r="208" s="114" customFormat="1"/>
    <row r="209" s="114" customFormat="1"/>
    <row r="210" s="114" customFormat="1"/>
    <row r="211" s="114" customFormat="1"/>
    <row r="212" s="114" customFormat="1"/>
    <row r="213" s="114" customFormat="1"/>
    <row r="214" s="114" customFormat="1"/>
    <row r="215" s="114" customFormat="1"/>
    <row r="216" s="114" customFormat="1"/>
    <row r="217" s="114" customFormat="1"/>
    <row r="218" s="114" customFormat="1"/>
    <row r="219" s="114" customFormat="1"/>
    <row r="220" s="114" customFormat="1"/>
    <row r="221" s="114" customFormat="1"/>
    <row r="222" s="114" customFormat="1"/>
    <row r="223" s="114" customFormat="1"/>
    <row r="224" s="114" customFormat="1"/>
    <row r="225" s="114" customFormat="1"/>
    <row r="226" s="114" customFormat="1"/>
    <row r="227" s="114" customFormat="1"/>
    <row r="228" s="114" customFormat="1"/>
    <row r="229" s="114" customFormat="1"/>
    <row r="230" s="114" customFormat="1"/>
    <row r="231" s="114" customFormat="1"/>
  </sheetData>
  <sheetProtection sheet="1" objects="1" scenarios="1"/>
  <dataConsolidate/>
  <mergeCells count="740">
    <mergeCell ref="B1:AE1"/>
    <mergeCell ref="B2:Q2"/>
    <mergeCell ref="R2:U2"/>
    <mergeCell ref="V2:AE2"/>
    <mergeCell ref="B3:AE3"/>
    <mergeCell ref="B4:D5"/>
    <mergeCell ref="E4:O5"/>
    <mergeCell ref="P4:R5"/>
    <mergeCell ref="S4:AE5"/>
    <mergeCell ref="P6:R7"/>
    <mergeCell ref="S6:AC6"/>
    <mergeCell ref="AD6:AE6"/>
    <mergeCell ref="E7:F7"/>
    <mergeCell ref="G7:H7"/>
    <mergeCell ref="S7:AC7"/>
    <mergeCell ref="AD7:AE7"/>
    <mergeCell ref="B6:D7"/>
    <mergeCell ref="E6:F6"/>
    <mergeCell ref="G6:H6"/>
    <mergeCell ref="J6:K7"/>
    <mergeCell ref="L6:N7"/>
    <mergeCell ref="O6:O7"/>
    <mergeCell ref="I12:N12"/>
    <mergeCell ref="O12:AB12"/>
    <mergeCell ref="AC12:AE12"/>
    <mergeCell ref="I13:N13"/>
    <mergeCell ref="O13:AB13"/>
    <mergeCell ref="AC13:AE13"/>
    <mergeCell ref="B8:AE8"/>
    <mergeCell ref="B9:F9"/>
    <mergeCell ref="I9:N9"/>
    <mergeCell ref="O9:AC9"/>
    <mergeCell ref="I10:N10"/>
    <mergeCell ref="O10:AA10"/>
    <mergeCell ref="AC10:AE10"/>
    <mergeCell ref="B15:G15"/>
    <mergeCell ref="B16:G16"/>
    <mergeCell ref="H16:I16"/>
    <mergeCell ref="J16:R16"/>
    <mergeCell ref="S16:T16"/>
    <mergeCell ref="U16:AE17"/>
    <mergeCell ref="H17:I17"/>
    <mergeCell ref="J17:R17"/>
    <mergeCell ref="S17:T17"/>
    <mergeCell ref="K18:K19"/>
    <mergeCell ref="L18:L19"/>
    <mergeCell ref="M18:M19"/>
    <mergeCell ref="N18:N19"/>
    <mergeCell ref="O18:O19"/>
    <mergeCell ref="P18:P19"/>
    <mergeCell ref="B18:B19"/>
    <mergeCell ref="C18:C19"/>
    <mergeCell ref="D18:G19"/>
    <mergeCell ref="H18:H19"/>
    <mergeCell ref="I18:I19"/>
    <mergeCell ref="J18:J19"/>
    <mergeCell ref="AF18:AF19"/>
    <mergeCell ref="BG18:BH18"/>
    <mergeCell ref="BJ18:BJ19"/>
    <mergeCell ref="Q18:Q19"/>
    <mergeCell ref="R18:R19"/>
    <mergeCell ref="S18:S19"/>
    <mergeCell ref="T18:T19"/>
    <mergeCell ref="U18:V18"/>
    <mergeCell ref="W18:X18"/>
    <mergeCell ref="BY18:BZ18"/>
    <mergeCell ref="CA18:CB18"/>
    <mergeCell ref="CC18:CD18"/>
    <mergeCell ref="CE18:CE19"/>
    <mergeCell ref="U20:V20"/>
    <mergeCell ref="W20:X20"/>
    <mergeCell ref="Y20:Z20"/>
    <mergeCell ref="AA20:AB20"/>
    <mergeCell ref="AC20:AE20"/>
    <mergeCell ref="BQ18:BQ19"/>
    <mergeCell ref="BR18:BR19"/>
    <mergeCell ref="BS18:BS19"/>
    <mergeCell ref="BT18:BU18"/>
    <mergeCell ref="BV18:BV19"/>
    <mergeCell ref="BW18:BX18"/>
    <mergeCell ref="BK18:BK19"/>
    <mergeCell ref="BL18:BL19"/>
    <mergeCell ref="BM18:BM19"/>
    <mergeCell ref="BN18:BN19"/>
    <mergeCell ref="BO18:BO19"/>
    <mergeCell ref="BP18:BP19"/>
    <mergeCell ref="Y18:Z18"/>
    <mergeCell ref="AA18:AB18"/>
    <mergeCell ref="AC18:AE19"/>
    <mergeCell ref="U21:V21"/>
    <mergeCell ref="W21:X21"/>
    <mergeCell ref="Y21:Z21"/>
    <mergeCell ref="AA21:AB21"/>
    <mergeCell ref="AC21:AE21"/>
    <mergeCell ref="U22:V22"/>
    <mergeCell ref="W22:X22"/>
    <mergeCell ref="Y22:Z22"/>
    <mergeCell ref="AA22:AB22"/>
    <mergeCell ref="AC22:AE22"/>
    <mergeCell ref="U23:V23"/>
    <mergeCell ref="W23:X23"/>
    <mergeCell ref="Y23:Z23"/>
    <mergeCell ref="AA23:AB23"/>
    <mergeCell ref="AC23:AE23"/>
    <mergeCell ref="U24:V24"/>
    <mergeCell ref="W24:X24"/>
    <mergeCell ref="Y24:Z24"/>
    <mergeCell ref="AA24:AB24"/>
    <mergeCell ref="AC24:AE24"/>
    <mergeCell ref="U25:V25"/>
    <mergeCell ref="W25:X25"/>
    <mergeCell ref="Y25:Z25"/>
    <mergeCell ref="AA25:AB25"/>
    <mergeCell ref="AC25:AE25"/>
    <mergeCell ref="U26:V26"/>
    <mergeCell ref="W26:X26"/>
    <mergeCell ref="Y26:Z26"/>
    <mergeCell ref="AA26:AB26"/>
    <mergeCell ref="AC26:AE26"/>
    <mergeCell ref="U27:V27"/>
    <mergeCell ref="W27:X27"/>
    <mergeCell ref="Y27:Z27"/>
    <mergeCell ref="AA27:AB27"/>
    <mergeCell ref="AC27:AE27"/>
    <mergeCell ref="U28:V28"/>
    <mergeCell ref="W28:X28"/>
    <mergeCell ref="Y28:Z28"/>
    <mergeCell ref="AA28:AB28"/>
    <mergeCell ref="AC28:AE28"/>
    <mergeCell ref="U29:V29"/>
    <mergeCell ref="W29:X29"/>
    <mergeCell ref="Y29:Z29"/>
    <mergeCell ref="AA29:AB29"/>
    <mergeCell ref="AC29:AE29"/>
    <mergeCell ref="U30:V30"/>
    <mergeCell ref="W30:X30"/>
    <mergeCell ref="Y30:Z30"/>
    <mergeCell ref="AA30:AB30"/>
    <mergeCell ref="AC30:AE30"/>
    <mergeCell ref="U31:V31"/>
    <mergeCell ref="W31:X31"/>
    <mergeCell ref="Y31:Z31"/>
    <mergeCell ref="AA31:AB31"/>
    <mergeCell ref="AC31:AE31"/>
    <mergeCell ref="U32:V32"/>
    <mergeCell ref="W32:X32"/>
    <mergeCell ref="Y32:Z32"/>
    <mergeCell ref="AA32:AB32"/>
    <mergeCell ref="AC32:AE32"/>
    <mergeCell ref="U33:V33"/>
    <mergeCell ref="W33:X33"/>
    <mergeCell ref="Y33:Z33"/>
    <mergeCell ref="AA33:AB33"/>
    <mergeCell ref="AC33:AE33"/>
    <mergeCell ref="U34:V34"/>
    <mergeCell ref="W34:X34"/>
    <mergeCell ref="Y34:Z34"/>
    <mergeCell ref="AA34:AB34"/>
    <mergeCell ref="AC34:AE34"/>
    <mergeCell ref="U35:V35"/>
    <mergeCell ref="W35:X35"/>
    <mergeCell ref="Y35:Z35"/>
    <mergeCell ref="AA35:AB35"/>
    <mergeCell ref="AC35:AE35"/>
    <mergeCell ref="U36:V36"/>
    <mergeCell ref="W36:X36"/>
    <mergeCell ref="Y36:Z36"/>
    <mergeCell ref="AA36:AB36"/>
    <mergeCell ref="AC36:AE36"/>
    <mergeCell ref="U37:V37"/>
    <mergeCell ref="W37:X37"/>
    <mergeCell ref="Y37:Z37"/>
    <mergeCell ref="AA37:AB37"/>
    <mergeCell ref="AC37:AE37"/>
    <mergeCell ref="U38:V38"/>
    <mergeCell ref="W38:X38"/>
    <mergeCell ref="Y38:Z38"/>
    <mergeCell ref="AA38:AB38"/>
    <mergeCell ref="AC38:AE38"/>
    <mergeCell ref="U39:V39"/>
    <mergeCell ref="W39:X39"/>
    <mergeCell ref="Y39:Z39"/>
    <mergeCell ref="AA39:AB39"/>
    <mergeCell ref="AC39:AE39"/>
    <mergeCell ref="U40:V40"/>
    <mergeCell ref="W40:X40"/>
    <mergeCell ref="Y40:Z40"/>
    <mergeCell ref="AA40:AB40"/>
    <mergeCell ref="AC40:AE40"/>
    <mergeCell ref="U41:V41"/>
    <mergeCell ref="W41:X41"/>
    <mergeCell ref="Y41:Z41"/>
    <mergeCell ref="AA41:AB41"/>
    <mergeCell ref="AC41:AE41"/>
    <mergeCell ref="U42:V42"/>
    <mergeCell ref="W42:X42"/>
    <mergeCell ref="Y42:Z42"/>
    <mergeCell ref="AA42:AB42"/>
    <mergeCell ref="AC42:AE42"/>
    <mergeCell ref="U43:V43"/>
    <mergeCell ref="W43:X43"/>
    <mergeCell ref="Y43:Z43"/>
    <mergeCell ref="AA43:AB43"/>
    <mergeCell ref="AC43:AE43"/>
    <mergeCell ref="U44:V44"/>
    <mergeCell ref="W44:X44"/>
    <mergeCell ref="Y44:Z44"/>
    <mergeCell ref="AA44:AB44"/>
    <mergeCell ref="AC44:AE44"/>
    <mergeCell ref="U45:V45"/>
    <mergeCell ref="W45:X45"/>
    <mergeCell ref="Y45:Z45"/>
    <mergeCell ref="AA45:AB45"/>
    <mergeCell ref="AC45:AE45"/>
    <mergeCell ref="U46:V46"/>
    <mergeCell ref="W46:X46"/>
    <mergeCell ref="Y46:Z46"/>
    <mergeCell ref="AA46:AB46"/>
    <mergeCell ref="AC46:AE46"/>
    <mergeCell ref="U47:V47"/>
    <mergeCell ref="W47:X47"/>
    <mergeCell ref="Y47:Z47"/>
    <mergeCell ref="AA47:AB47"/>
    <mergeCell ref="AC47:AE47"/>
    <mergeCell ref="U48:V48"/>
    <mergeCell ref="W48:X48"/>
    <mergeCell ref="Y48:Z48"/>
    <mergeCell ref="AA48:AB48"/>
    <mergeCell ref="AC48:AE48"/>
    <mergeCell ref="U49:V49"/>
    <mergeCell ref="W49:X49"/>
    <mergeCell ref="Y49:Z49"/>
    <mergeCell ref="AA49:AB49"/>
    <mergeCell ref="AC49:AE49"/>
    <mergeCell ref="U50:V50"/>
    <mergeCell ref="W50:X50"/>
    <mergeCell ref="Y50:Z50"/>
    <mergeCell ref="AA50:AB50"/>
    <mergeCell ref="AC50:AE50"/>
    <mergeCell ref="U51:V51"/>
    <mergeCell ref="W51:X51"/>
    <mergeCell ref="Y51:Z51"/>
    <mergeCell ref="AA51:AB51"/>
    <mergeCell ref="AC51:AE51"/>
    <mergeCell ref="U52:V52"/>
    <mergeCell ref="W52:X52"/>
    <mergeCell ref="Y52:Z52"/>
    <mergeCell ref="AA52:AB52"/>
    <mergeCell ref="AC52:AE52"/>
    <mergeCell ref="U53:V53"/>
    <mergeCell ref="W53:X53"/>
    <mergeCell ref="Y53:Z53"/>
    <mergeCell ref="AA53:AB53"/>
    <mergeCell ref="AC53:AE53"/>
    <mergeCell ref="U54:V54"/>
    <mergeCell ref="W54:X54"/>
    <mergeCell ref="Y54:Z54"/>
    <mergeCell ref="AA54:AB54"/>
    <mergeCell ref="AC54:AE54"/>
    <mergeCell ref="U55:V55"/>
    <mergeCell ref="W55:X55"/>
    <mergeCell ref="Y55:Z55"/>
    <mergeCell ref="AA55:AB55"/>
    <mergeCell ref="AC55:AE55"/>
    <mergeCell ref="U56:V56"/>
    <mergeCell ref="W56:X56"/>
    <mergeCell ref="Y56:Z56"/>
    <mergeCell ref="AA56:AB56"/>
    <mergeCell ref="AC56:AE56"/>
    <mergeCell ref="U57:V57"/>
    <mergeCell ref="W57:X57"/>
    <mergeCell ref="Y57:Z57"/>
    <mergeCell ref="AA57:AB57"/>
    <mergeCell ref="AC57:AE57"/>
    <mergeCell ref="U58:V58"/>
    <mergeCell ref="W58:X58"/>
    <mergeCell ref="Y58:Z58"/>
    <mergeCell ref="AA58:AB58"/>
    <mergeCell ref="AC58:AE58"/>
    <mergeCell ref="U59:V59"/>
    <mergeCell ref="W59:X59"/>
    <mergeCell ref="Y59:Z59"/>
    <mergeCell ref="AA59:AB59"/>
    <mergeCell ref="AC59:AE59"/>
    <mergeCell ref="U60:V60"/>
    <mergeCell ref="W60:X60"/>
    <mergeCell ref="Y60:Z60"/>
    <mergeCell ref="AA60:AB60"/>
    <mergeCell ref="AC60:AE60"/>
    <mergeCell ref="U61:V61"/>
    <mergeCell ref="W61:X61"/>
    <mergeCell ref="Y61:Z61"/>
    <mergeCell ref="AA61:AB61"/>
    <mergeCell ref="AC61:AE61"/>
    <mergeCell ref="U62:V62"/>
    <mergeCell ref="W62:X62"/>
    <mergeCell ref="Y62:Z62"/>
    <mergeCell ref="AA62:AB62"/>
    <mergeCell ref="AC62:AE62"/>
    <mergeCell ref="U63:V63"/>
    <mergeCell ref="W63:X63"/>
    <mergeCell ref="Y63:Z63"/>
    <mergeCell ref="AA63:AB63"/>
    <mergeCell ref="AC63:AE63"/>
    <mergeCell ref="U64:V64"/>
    <mergeCell ref="W64:X64"/>
    <mergeCell ref="Y64:Z64"/>
    <mergeCell ref="AA64:AB64"/>
    <mergeCell ref="AC64:AE64"/>
    <mergeCell ref="U65:V65"/>
    <mergeCell ref="W65:X65"/>
    <mergeCell ref="Y65:Z65"/>
    <mergeCell ref="AA65:AB65"/>
    <mergeCell ref="AC65:AE65"/>
    <mergeCell ref="U66:V66"/>
    <mergeCell ref="W66:X66"/>
    <mergeCell ref="Y66:Z66"/>
    <mergeCell ref="AA66:AB66"/>
    <mergeCell ref="AC66:AE66"/>
    <mergeCell ref="U67:V67"/>
    <mergeCell ref="W67:X67"/>
    <mergeCell ref="Y67:Z67"/>
    <mergeCell ref="AA67:AB67"/>
    <mergeCell ref="AC67:AE67"/>
    <mergeCell ref="U68:V68"/>
    <mergeCell ref="W68:X68"/>
    <mergeCell ref="Y68:Z68"/>
    <mergeCell ref="AA68:AB68"/>
    <mergeCell ref="AC68:AE68"/>
    <mergeCell ref="U69:V69"/>
    <mergeCell ref="W69:X69"/>
    <mergeCell ref="Y69:Z69"/>
    <mergeCell ref="AA69:AB69"/>
    <mergeCell ref="AC69:AE69"/>
    <mergeCell ref="U70:V70"/>
    <mergeCell ref="W70:X70"/>
    <mergeCell ref="Y70:Z70"/>
    <mergeCell ref="AA70:AB70"/>
    <mergeCell ref="AC70:AE70"/>
    <mergeCell ref="U71:V71"/>
    <mergeCell ref="W71:X71"/>
    <mergeCell ref="Y71:Z71"/>
    <mergeCell ref="AA71:AB71"/>
    <mergeCell ref="AC71:AE71"/>
    <mergeCell ref="U72:V72"/>
    <mergeCell ref="W72:X72"/>
    <mergeCell ref="Y72:Z72"/>
    <mergeCell ref="AA72:AB72"/>
    <mergeCell ref="AC72:AE72"/>
    <mergeCell ref="U73:V73"/>
    <mergeCell ref="W73:X73"/>
    <mergeCell ref="Y73:Z73"/>
    <mergeCell ref="AA73:AB73"/>
    <mergeCell ref="AC73:AE73"/>
    <mergeCell ref="U74:V74"/>
    <mergeCell ref="W74:X74"/>
    <mergeCell ref="Y74:Z74"/>
    <mergeCell ref="AA74:AB74"/>
    <mergeCell ref="AC74:AE74"/>
    <mergeCell ref="U75:V75"/>
    <mergeCell ref="W75:X75"/>
    <mergeCell ref="Y75:Z75"/>
    <mergeCell ref="AA75:AB75"/>
    <mergeCell ref="AC75:AE75"/>
    <mergeCell ref="U76:V76"/>
    <mergeCell ref="W76:X76"/>
    <mergeCell ref="Y76:Z76"/>
    <mergeCell ref="AA76:AB76"/>
    <mergeCell ref="AC76:AE76"/>
    <mergeCell ref="U77:V77"/>
    <mergeCell ref="W77:X77"/>
    <mergeCell ref="Y77:Z77"/>
    <mergeCell ref="AA77:AB77"/>
    <mergeCell ref="AC77:AE77"/>
    <mergeCell ref="U78:V78"/>
    <mergeCell ref="W78:X78"/>
    <mergeCell ref="Y78:Z78"/>
    <mergeCell ref="AA78:AB78"/>
    <mergeCell ref="AC78:AE78"/>
    <mergeCell ref="U79:V79"/>
    <mergeCell ref="W79:X79"/>
    <mergeCell ref="Y79:Z79"/>
    <mergeCell ref="AA79:AB79"/>
    <mergeCell ref="AC79:AE79"/>
    <mergeCell ref="U80:V80"/>
    <mergeCell ref="W80:X80"/>
    <mergeCell ref="Y80:Z80"/>
    <mergeCell ref="AA80:AB80"/>
    <mergeCell ref="AC80:AE80"/>
    <mergeCell ref="U81:V81"/>
    <mergeCell ref="W81:X81"/>
    <mergeCell ref="Y81:Z81"/>
    <mergeCell ref="AA81:AB81"/>
    <mergeCell ref="AC81:AE81"/>
    <mergeCell ref="U82:V82"/>
    <mergeCell ref="W82:X82"/>
    <mergeCell ref="Y82:Z82"/>
    <mergeCell ref="AA82:AB82"/>
    <mergeCell ref="AC82:AE82"/>
    <mergeCell ref="U83:V83"/>
    <mergeCell ref="W83:X83"/>
    <mergeCell ref="Y83:Z83"/>
    <mergeCell ref="AA83:AB83"/>
    <mergeCell ref="AC83:AE83"/>
    <mergeCell ref="U84:V84"/>
    <mergeCell ref="W84:X84"/>
    <mergeCell ref="Y84:Z84"/>
    <mergeCell ref="AA84:AB84"/>
    <mergeCell ref="AC84:AE84"/>
    <mergeCell ref="U85:V85"/>
    <mergeCell ref="W85:X85"/>
    <mergeCell ref="Y85:Z85"/>
    <mergeCell ref="AA85:AB85"/>
    <mergeCell ref="AC85:AE85"/>
    <mergeCell ref="U86:V86"/>
    <mergeCell ref="W86:X86"/>
    <mergeCell ref="Y86:Z86"/>
    <mergeCell ref="AA86:AB86"/>
    <mergeCell ref="AC86:AE86"/>
    <mergeCell ref="U87:V87"/>
    <mergeCell ref="W87:X87"/>
    <mergeCell ref="Y87:Z87"/>
    <mergeCell ref="AA87:AB87"/>
    <mergeCell ref="AC87:AE87"/>
    <mergeCell ref="U88:V88"/>
    <mergeCell ref="W88:X88"/>
    <mergeCell ref="Y88:Z88"/>
    <mergeCell ref="AA88:AB88"/>
    <mergeCell ref="AC88:AE88"/>
    <mergeCell ref="U89:V89"/>
    <mergeCell ref="W89:X89"/>
    <mergeCell ref="Y89:Z89"/>
    <mergeCell ref="AA89:AB89"/>
    <mergeCell ref="AC89:AE89"/>
    <mergeCell ref="U90:V90"/>
    <mergeCell ref="W90:X90"/>
    <mergeCell ref="Y90:Z90"/>
    <mergeCell ref="AA90:AB90"/>
    <mergeCell ref="AC90:AE90"/>
    <mergeCell ref="U91:V91"/>
    <mergeCell ref="W91:X91"/>
    <mergeCell ref="Y91:Z91"/>
    <mergeCell ref="AA91:AB91"/>
    <mergeCell ref="AC91:AE91"/>
    <mergeCell ref="U92:V92"/>
    <mergeCell ref="W92:X92"/>
    <mergeCell ref="Y92:Z92"/>
    <mergeCell ref="AA92:AB92"/>
    <mergeCell ref="AC92:AE92"/>
    <mergeCell ref="U93:V93"/>
    <mergeCell ref="W93:X93"/>
    <mergeCell ref="Y93:Z93"/>
    <mergeCell ref="AA93:AB93"/>
    <mergeCell ref="AC93:AE93"/>
    <mergeCell ref="U94:V94"/>
    <mergeCell ref="W94:X94"/>
    <mergeCell ref="Y94:Z94"/>
    <mergeCell ref="AA94:AB94"/>
    <mergeCell ref="AC94:AE94"/>
    <mergeCell ref="U95:V95"/>
    <mergeCell ref="W95:X95"/>
    <mergeCell ref="Y95:Z95"/>
    <mergeCell ref="AA95:AB95"/>
    <mergeCell ref="AC95:AE95"/>
    <mergeCell ref="U96:V96"/>
    <mergeCell ref="W96:X96"/>
    <mergeCell ref="Y96:Z96"/>
    <mergeCell ref="AA96:AB96"/>
    <mergeCell ref="AC96:AE96"/>
    <mergeCell ref="U97:V97"/>
    <mergeCell ref="W97:X97"/>
    <mergeCell ref="Y97:Z97"/>
    <mergeCell ref="AA97:AB97"/>
    <mergeCell ref="AC97:AE97"/>
    <mergeCell ref="U98:V98"/>
    <mergeCell ref="W98:X98"/>
    <mergeCell ref="Y98:Z98"/>
    <mergeCell ref="AA98:AB98"/>
    <mergeCell ref="AC98:AE98"/>
    <mergeCell ref="U99:V99"/>
    <mergeCell ref="W99:X99"/>
    <mergeCell ref="Y99:Z99"/>
    <mergeCell ref="AA99:AB99"/>
    <mergeCell ref="AC99:AE99"/>
    <mergeCell ref="U100:V100"/>
    <mergeCell ref="W100:X100"/>
    <mergeCell ref="Y100:Z100"/>
    <mergeCell ref="AA100:AB100"/>
    <mergeCell ref="AC100:AE100"/>
    <mergeCell ref="U101:V101"/>
    <mergeCell ref="W101:X101"/>
    <mergeCell ref="Y101:Z101"/>
    <mergeCell ref="AA101:AB101"/>
    <mergeCell ref="AC101:AE101"/>
    <mergeCell ref="U102:V102"/>
    <mergeCell ref="W102:X102"/>
    <mergeCell ref="Y102:Z102"/>
    <mergeCell ref="AA102:AB102"/>
    <mergeCell ref="AC102:AE102"/>
    <mergeCell ref="U103:V103"/>
    <mergeCell ref="W103:X103"/>
    <mergeCell ref="Y103:Z103"/>
    <mergeCell ref="AA103:AB103"/>
    <mergeCell ref="AC103:AE103"/>
    <mergeCell ref="U104:V104"/>
    <mergeCell ref="W104:X104"/>
    <mergeCell ref="Y104:Z104"/>
    <mergeCell ref="AA104:AB104"/>
    <mergeCell ref="AC104:AE104"/>
    <mergeCell ref="U105:V105"/>
    <mergeCell ref="W105:X105"/>
    <mergeCell ref="Y105:Z105"/>
    <mergeCell ref="AA105:AB105"/>
    <mergeCell ref="AC105:AE105"/>
    <mergeCell ref="U106:V106"/>
    <mergeCell ref="W106:X106"/>
    <mergeCell ref="Y106:Z106"/>
    <mergeCell ref="AA106:AB106"/>
    <mergeCell ref="AC106:AE106"/>
    <mergeCell ref="U107:V107"/>
    <mergeCell ref="W107:X107"/>
    <mergeCell ref="Y107:Z107"/>
    <mergeCell ref="AA107:AB107"/>
    <mergeCell ref="AC107:AE107"/>
    <mergeCell ref="U108:V108"/>
    <mergeCell ref="W108:X108"/>
    <mergeCell ref="Y108:Z108"/>
    <mergeCell ref="AA108:AB108"/>
    <mergeCell ref="AC108:AE108"/>
    <mergeCell ref="U109:V109"/>
    <mergeCell ref="W109:X109"/>
    <mergeCell ref="Y109:Z109"/>
    <mergeCell ref="AA109:AB109"/>
    <mergeCell ref="AC109:AE109"/>
    <mergeCell ref="U110:V110"/>
    <mergeCell ref="W110:X110"/>
    <mergeCell ref="Y110:Z110"/>
    <mergeCell ref="AA110:AB110"/>
    <mergeCell ref="AC110:AE110"/>
    <mergeCell ref="U111:V111"/>
    <mergeCell ref="W111:X111"/>
    <mergeCell ref="Y111:Z111"/>
    <mergeCell ref="AA111:AB111"/>
    <mergeCell ref="AC111:AE111"/>
    <mergeCell ref="U112:V112"/>
    <mergeCell ref="W112:X112"/>
    <mergeCell ref="Y112:Z112"/>
    <mergeCell ref="AA112:AB112"/>
    <mergeCell ref="AC112:AE112"/>
    <mergeCell ref="U113:V113"/>
    <mergeCell ref="W113:X113"/>
    <mergeCell ref="Y113:Z113"/>
    <mergeCell ref="AA113:AB113"/>
    <mergeCell ref="AC113:AE113"/>
    <mergeCell ref="U114:V114"/>
    <mergeCell ref="W114:X114"/>
    <mergeCell ref="Y114:Z114"/>
    <mergeCell ref="AA114:AB114"/>
    <mergeCell ref="AC114:AE114"/>
    <mergeCell ref="U115:V115"/>
    <mergeCell ref="W115:X115"/>
    <mergeCell ref="Y115:Z115"/>
    <mergeCell ref="AA115:AB115"/>
    <mergeCell ref="AC115:AE115"/>
    <mergeCell ref="U116:V116"/>
    <mergeCell ref="W116:X116"/>
    <mergeCell ref="Y116:Z116"/>
    <mergeCell ref="AA116:AB116"/>
    <mergeCell ref="AC116:AE116"/>
    <mergeCell ref="U117:V117"/>
    <mergeCell ref="W117:X117"/>
    <mergeCell ref="Y117:Z117"/>
    <mergeCell ref="AA117:AB117"/>
    <mergeCell ref="AC117:AE117"/>
    <mergeCell ref="U118:V118"/>
    <mergeCell ref="W118:X118"/>
    <mergeCell ref="Y118:Z118"/>
    <mergeCell ref="AA118:AB118"/>
    <mergeCell ref="AC118:AE118"/>
    <mergeCell ref="BG145:BH145"/>
    <mergeCell ref="H146:I146"/>
    <mergeCell ref="U146:V146"/>
    <mergeCell ref="W146:X146"/>
    <mergeCell ref="Y146:Z146"/>
    <mergeCell ref="AA146:AB146"/>
    <mergeCell ref="BG146:BH146"/>
    <mergeCell ref="U144:V144"/>
    <mergeCell ref="W144:X144"/>
    <mergeCell ref="Y144:Z144"/>
    <mergeCell ref="AA144:AB144"/>
    <mergeCell ref="AC144:AE144"/>
    <mergeCell ref="H145:I145"/>
    <mergeCell ref="U145:V145"/>
    <mergeCell ref="W145:X145"/>
    <mergeCell ref="Y145:Z145"/>
    <mergeCell ref="B147:G148"/>
    <mergeCell ref="H147:I147"/>
    <mergeCell ref="J147:T148"/>
    <mergeCell ref="U147:V147"/>
    <mergeCell ref="W147:X147"/>
    <mergeCell ref="Y147:Z147"/>
    <mergeCell ref="AA145:AB145"/>
    <mergeCell ref="AC145:AE146"/>
    <mergeCell ref="AF145:AF146"/>
    <mergeCell ref="B145:G146"/>
    <mergeCell ref="AA147:AB147"/>
    <mergeCell ref="AC147:AE148"/>
    <mergeCell ref="AF147:AF148"/>
    <mergeCell ref="BG147:BH147"/>
    <mergeCell ref="H148:I148"/>
    <mergeCell ref="U148:V148"/>
    <mergeCell ref="W148:X148"/>
    <mergeCell ref="Y148:Z148"/>
    <mergeCell ref="AA148:AB148"/>
    <mergeCell ref="BG148:BH148"/>
    <mergeCell ref="U119:V119"/>
    <mergeCell ref="W119:X119"/>
    <mergeCell ref="Y119:Z119"/>
    <mergeCell ref="AA119:AB119"/>
    <mergeCell ref="AC119:AE119"/>
    <mergeCell ref="U120:V120"/>
    <mergeCell ref="W120:X120"/>
    <mergeCell ref="Y120:Z120"/>
    <mergeCell ref="AA120:AB120"/>
    <mergeCell ref="AC120:AE120"/>
    <mergeCell ref="U121:V121"/>
    <mergeCell ref="W121:X121"/>
    <mergeCell ref="Y121:Z121"/>
    <mergeCell ref="AA121:AB121"/>
    <mergeCell ref="AC121:AE121"/>
    <mergeCell ref="U122:V122"/>
    <mergeCell ref="W122:X122"/>
    <mergeCell ref="Y122:Z122"/>
    <mergeCell ref="AA122:AB122"/>
    <mergeCell ref="AC122:AE122"/>
    <mergeCell ref="U123:V123"/>
    <mergeCell ref="W123:X123"/>
    <mergeCell ref="Y123:Z123"/>
    <mergeCell ref="AA123:AB123"/>
    <mergeCell ref="AC123:AE123"/>
    <mergeCell ref="U124:V124"/>
    <mergeCell ref="W124:X124"/>
    <mergeCell ref="Y124:Z124"/>
    <mergeCell ref="AA124:AB124"/>
    <mergeCell ref="AC124:AE124"/>
    <mergeCell ref="U125:V125"/>
    <mergeCell ref="W125:X125"/>
    <mergeCell ref="Y125:Z125"/>
    <mergeCell ref="AA125:AB125"/>
    <mergeCell ref="AC125:AE125"/>
    <mergeCell ref="U126:V126"/>
    <mergeCell ref="W126:X126"/>
    <mergeCell ref="Y126:Z126"/>
    <mergeCell ref="AA126:AB126"/>
    <mergeCell ref="AC126:AE126"/>
    <mergeCell ref="U127:V127"/>
    <mergeCell ref="W127:X127"/>
    <mergeCell ref="Y127:Z127"/>
    <mergeCell ref="AA127:AB127"/>
    <mergeCell ref="AC127:AE127"/>
    <mergeCell ref="U128:V128"/>
    <mergeCell ref="W128:X128"/>
    <mergeCell ref="Y128:Z128"/>
    <mergeCell ref="AA128:AB128"/>
    <mergeCell ref="AC128:AE128"/>
    <mergeCell ref="U129:V129"/>
    <mergeCell ref="W129:X129"/>
    <mergeCell ref="Y129:Z129"/>
    <mergeCell ref="AA129:AB129"/>
    <mergeCell ref="AC129:AE129"/>
    <mergeCell ref="U130:V130"/>
    <mergeCell ref="W130:X130"/>
    <mergeCell ref="Y130:Z130"/>
    <mergeCell ref="AA130:AB130"/>
    <mergeCell ref="AC130:AE130"/>
    <mergeCell ref="U131:V131"/>
    <mergeCell ref="W131:X131"/>
    <mergeCell ref="Y131:Z131"/>
    <mergeCell ref="AA131:AB131"/>
    <mergeCell ref="AC131:AE131"/>
    <mergeCell ref="U132:V132"/>
    <mergeCell ref="W132:X132"/>
    <mergeCell ref="Y132:Z132"/>
    <mergeCell ref="AA132:AB132"/>
    <mergeCell ref="AC132:AE132"/>
    <mergeCell ref="U133:V133"/>
    <mergeCell ref="W133:X133"/>
    <mergeCell ref="Y133:Z133"/>
    <mergeCell ref="AA133:AB133"/>
    <mergeCell ref="AC133:AE133"/>
    <mergeCell ref="U134:V134"/>
    <mergeCell ref="W134:X134"/>
    <mergeCell ref="Y134:Z134"/>
    <mergeCell ref="AA134:AB134"/>
    <mergeCell ref="AC134:AE134"/>
    <mergeCell ref="U135:V135"/>
    <mergeCell ref="W135:X135"/>
    <mergeCell ref="Y135:Z135"/>
    <mergeCell ref="AA135:AB135"/>
    <mergeCell ref="AC135:AE135"/>
    <mergeCell ref="U136:V136"/>
    <mergeCell ref="W136:X136"/>
    <mergeCell ref="Y136:Z136"/>
    <mergeCell ref="AA136:AB136"/>
    <mergeCell ref="AC136:AE136"/>
    <mergeCell ref="U137:V137"/>
    <mergeCell ref="W137:X137"/>
    <mergeCell ref="Y137:Z137"/>
    <mergeCell ref="AA137:AB137"/>
    <mergeCell ref="AC137:AE137"/>
    <mergeCell ref="U138:V138"/>
    <mergeCell ref="W138:X138"/>
    <mergeCell ref="Y138:Z138"/>
    <mergeCell ref="AA138:AB138"/>
    <mergeCell ref="AC138:AE138"/>
    <mergeCell ref="U139:V139"/>
    <mergeCell ref="W139:X139"/>
    <mergeCell ref="Y139:Z139"/>
    <mergeCell ref="AA139:AB139"/>
    <mergeCell ref="AC139:AE139"/>
    <mergeCell ref="U140:V140"/>
    <mergeCell ref="W140:X140"/>
    <mergeCell ref="Y140:Z140"/>
    <mergeCell ref="AA140:AB140"/>
    <mergeCell ref="AC140:AE140"/>
    <mergeCell ref="U143:V143"/>
    <mergeCell ref="W143:X143"/>
    <mergeCell ref="Y143:Z143"/>
    <mergeCell ref="AA143:AB143"/>
    <mergeCell ref="AC143:AE143"/>
    <mergeCell ref="U141:V141"/>
    <mergeCell ref="W141:X141"/>
    <mergeCell ref="Y141:Z141"/>
    <mergeCell ref="AA141:AB141"/>
    <mergeCell ref="AC141:AE141"/>
    <mergeCell ref="U142:V142"/>
    <mergeCell ref="W142:X142"/>
    <mergeCell ref="Y142:Z142"/>
    <mergeCell ref="AA142:AB142"/>
    <mergeCell ref="AC142:AE142"/>
  </mergeCells>
  <phoneticPr fontId="1"/>
  <dataValidations count="4">
    <dataValidation type="list" allowBlank="1" showInputMessage="1" showErrorMessage="1" sqref="H20:T144" xr:uid="{3C16A6D0-F97C-4E65-AD7A-B49ED0E5946D}">
      <formula1>$H$177:$H$178</formula1>
    </dataValidation>
    <dataValidation type="list" allowBlank="1" showInputMessage="1" showErrorMessage="1" sqref="C20:C144" xr:uid="{EDF4DB9A-EC85-4E6A-B720-CBC31866FDCB}">
      <formula1>$C$177:$C$179</formula1>
    </dataValidation>
    <dataValidation type="list" allowBlank="1" showInputMessage="1" showErrorMessage="1" sqref="U20:AB144" xr:uid="{9939273C-2E6E-4B19-9E8B-37AEBBD48A5E}">
      <formula1>$U$177:$U$179</formula1>
    </dataValidation>
    <dataValidation type="list" allowBlank="1" showInputMessage="1" showErrorMessage="1" sqref="O10:O11" xr:uid="{A3E5CF34-6B71-4F29-8208-FEFCC44123C3}">
      <formula1>#REF!</formula1>
    </dataValidation>
  </dataValidations>
  <pageMargins left="0.9055118110236221" right="0.31496062992125984" top="0.74803149606299213" bottom="0.74803149606299213" header="0.31496062992125984" footer="0.31496062992125984"/>
  <pageSetup paperSize="9" scale="40" orientation="portrait" blackAndWhite="1" r:id="rId1"/>
  <rowBreaks count="1" manualBreakCount="1">
    <brk id="69" min="1" max="30" man="1"/>
  </rowBreaks>
  <colBreaks count="1" manualBreakCount="1">
    <brk id="84"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B8E06DA-6045-43DF-9A41-C3D238F3094C}">
          <x14:formula1>
            <xm:f>①基本入力表!$H$68:$H$72</xm:f>
          </x14:formula1>
          <xm:sqref>P11:AA11 AB10:AB11 AC11:AE11</xm:sqref>
        </x14:dataValidation>
        <x14:dataValidation type="list" allowBlank="1" showInputMessage="1" showErrorMessage="1" xr:uid="{D00BB82A-FF8F-4B00-825F-09C8AE2D7E9A}">
          <x14:formula1>
            <xm:f>①基本入力表!$G$68:$G$72</xm:f>
          </x14:formula1>
          <xm:sqref>O9</xm:sqref>
        </x14:dataValidation>
        <x14:dataValidation type="list" allowBlank="1" showInputMessage="1" showErrorMessage="1" xr:uid="{8ADC2071-FCA0-4A3A-BF95-CC9DE8B051E9}">
          <x14:formula1>
            <xm:f>①基本入力表!$E$68:$E$70</xm:f>
          </x14:formula1>
          <xm:sqref>G9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99FF"/>
  </sheetPr>
  <dimension ref="A1:AV79"/>
  <sheetViews>
    <sheetView showGridLines="0" showZeros="0" view="pageBreakPreview" topLeftCell="A29" zoomScaleNormal="55" zoomScaleSheetLayoutView="100" workbookViewId="0">
      <selection activeCell="B31" sqref="B31:F32"/>
    </sheetView>
  </sheetViews>
  <sheetFormatPr defaultColWidth="3.75" defaultRowHeight="9.75"/>
  <cols>
    <col min="1" max="1" width="3.5" style="239" customWidth="1"/>
    <col min="2" max="6" width="3.125" style="239" customWidth="1"/>
    <col min="7" max="17" width="2.375" style="239" customWidth="1"/>
    <col min="18" max="18" width="3.5" style="239" customWidth="1"/>
    <col min="19" max="21" width="2.375" style="239" customWidth="1"/>
    <col min="22" max="38" width="3.125" style="239" customWidth="1"/>
    <col min="39" max="39" width="2.5" style="239" customWidth="1"/>
    <col min="40" max="47" width="2.375" style="239" customWidth="1"/>
    <col min="48" max="48" width="2.125" style="239" customWidth="1"/>
    <col min="49" max="50" width="1.75" style="239" customWidth="1"/>
    <col min="51" max="16384" width="3.75" style="239"/>
  </cols>
  <sheetData>
    <row r="1" spans="1:38" ht="8.25" customHeight="1">
      <c r="C1" s="1565" t="s">
        <v>303</v>
      </c>
      <c r="D1" s="1565"/>
      <c r="E1" s="1565"/>
      <c r="F1" s="1565"/>
      <c r="G1" s="1565"/>
      <c r="H1" s="1565"/>
      <c r="I1" s="1565"/>
      <c r="J1" s="1565"/>
      <c r="K1" s="1565"/>
      <c r="L1" s="1565"/>
      <c r="M1" s="1565"/>
      <c r="N1" s="1565"/>
      <c r="O1" s="1565"/>
      <c r="P1" s="1565"/>
      <c r="Q1" s="1565"/>
      <c r="R1" s="1565"/>
      <c r="S1" s="1565"/>
      <c r="T1" s="1565"/>
      <c r="U1" s="1565"/>
      <c r="Z1" s="1575" t="s">
        <v>351</v>
      </c>
      <c r="AA1" s="1552" t="s">
        <v>259</v>
      </c>
      <c r="AB1" s="1553"/>
      <c r="AC1" s="1553"/>
      <c r="AD1" s="1553"/>
      <c r="AE1" s="1554"/>
      <c r="AF1" s="312"/>
      <c r="AG1" s="313"/>
      <c r="AH1" s="1552" t="s">
        <v>260</v>
      </c>
      <c r="AI1" s="1553"/>
      <c r="AJ1" s="1553"/>
      <c r="AK1" s="1553"/>
      <c r="AL1" s="1554"/>
    </row>
    <row r="2" spans="1:38" ht="14.25" customHeight="1">
      <c r="A2" s="154"/>
      <c r="C2" s="1565"/>
      <c r="D2" s="1565"/>
      <c r="E2" s="1565"/>
      <c r="F2" s="1565"/>
      <c r="G2" s="1565"/>
      <c r="H2" s="1565"/>
      <c r="I2" s="1565"/>
      <c r="J2" s="1565"/>
      <c r="K2" s="1565"/>
      <c r="L2" s="1565"/>
      <c r="M2" s="1565"/>
      <c r="N2" s="1565"/>
      <c r="O2" s="1565"/>
      <c r="P2" s="1565"/>
      <c r="Q2" s="1565"/>
      <c r="R2" s="1565"/>
      <c r="S2" s="1565"/>
      <c r="T2" s="1565"/>
      <c r="U2" s="1565"/>
      <c r="Z2" s="1576"/>
      <c r="AA2" s="1552" t="s">
        <v>434</v>
      </c>
      <c r="AB2" s="1554"/>
      <c r="AC2" s="1552" t="s">
        <v>261</v>
      </c>
      <c r="AD2" s="1553"/>
      <c r="AE2" s="1554"/>
      <c r="AF2" s="314"/>
      <c r="AG2" s="314"/>
      <c r="AH2" s="1552" t="s">
        <v>345</v>
      </c>
      <c r="AI2" s="1554"/>
      <c r="AJ2" s="1552" t="s">
        <v>261</v>
      </c>
      <c r="AK2" s="1553"/>
      <c r="AL2" s="1554"/>
    </row>
    <row r="3" spans="1:38" ht="35.450000000000003" customHeight="1">
      <c r="C3" s="1565"/>
      <c r="D3" s="1565"/>
      <c r="E3" s="1565"/>
      <c r="F3" s="1565"/>
      <c r="G3" s="1565"/>
      <c r="H3" s="1565"/>
      <c r="I3" s="1565"/>
      <c r="J3" s="1565"/>
      <c r="K3" s="1565"/>
      <c r="L3" s="1565"/>
      <c r="M3" s="1565"/>
      <c r="N3" s="1565"/>
      <c r="O3" s="1565"/>
      <c r="P3" s="1565"/>
      <c r="Q3" s="1565"/>
      <c r="R3" s="1565"/>
      <c r="S3" s="1565"/>
      <c r="T3" s="1565"/>
      <c r="U3" s="1565"/>
      <c r="Z3" s="1577"/>
      <c r="AA3" s="1552" t="s">
        <v>262</v>
      </c>
      <c r="AB3" s="1554"/>
      <c r="AC3" s="1552"/>
      <c r="AD3" s="1553"/>
      <c r="AE3" s="1554"/>
      <c r="AF3" s="315"/>
      <c r="AG3" s="315"/>
      <c r="AH3" s="1552" t="s">
        <v>262</v>
      </c>
      <c r="AI3" s="1554"/>
      <c r="AJ3" s="1552"/>
      <c r="AK3" s="1553"/>
      <c r="AL3" s="1554"/>
    </row>
    <row r="4" spans="1:38" ht="9.75" customHeight="1">
      <c r="C4" s="1565"/>
      <c r="D4" s="1565"/>
      <c r="E4" s="1565"/>
      <c r="F4" s="1565"/>
      <c r="G4" s="1565"/>
      <c r="H4" s="1565"/>
      <c r="I4" s="1565"/>
      <c r="J4" s="1565"/>
      <c r="K4" s="1565"/>
      <c r="L4" s="1565"/>
      <c r="M4" s="1565"/>
      <c r="N4" s="1565"/>
      <c r="O4" s="1565"/>
      <c r="P4" s="1565"/>
      <c r="Q4" s="1565"/>
      <c r="R4" s="1565"/>
      <c r="S4" s="1565"/>
      <c r="T4" s="1565"/>
      <c r="U4" s="1565"/>
      <c r="AA4" s="1555"/>
      <c r="AB4" s="1555"/>
      <c r="AC4" s="1555"/>
      <c r="AD4" s="1555"/>
      <c r="AE4" s="1555"/>
      <c r="AF4" s="1584"/>
      <c r="AG4" s="1584"/>
      <c r="AH4" s="1584"/>
      <c r="AI4" s="1584"/>
      <c r="AJ4" s="1584"/>
      <c r="AK4" s="1584"/>
      <c r="AL4" s="1584"/>
    </row>
    <row r="5" spans="1:38" ht="22.5" customHeight="1">
      <c r="B5" s="240"/>
      <c r="C5" s="240"/>
      <c r="D5" s="240"/>
      <c r="E5" s="240"/>
      <c r="F5" s="240"/>
      <c r="G5" s="240"/>
      <c r="H5" s="240"/>
      <c r="I5" s="240"/>
      <c r="J5" s="240"/>
      <c r="K5" s="240"/>
      <c r="L5" s="240"/>
      <c r="M5" s="240"/>
      <c r="N5" s="240"/>
      <c r="O5" s="240"/>
      <c r="W5" s="1556" t="s">
        <v>263</v>
      </c>
      <c r="X5" s="1556"/>
      <c r="Y5" s="1556"/>
      <c r="Z5" s="1556"/>
      <c r="AA5" s="241"/>
      <c r="AB5" s="1557">
        <f>①基本入力表!C5</f>
        <v>0</v>
      </c>
      <c r="AC5" s="1557"/>
      <c r="AD5" s="1557"/>
      <c r="AE5" s="1557"/>
      <c r="AF5" s="1557"/>
      <c r="AG5" s="1557"/>
      <c r="AH5" s="1557"/>
      <c r="AI5" s="1557"/>
      <c r="AJ5" s="1557"/>
      <c r="AK5" s="1557"/>
      <c r="AL5" s="1558"/>
    </row>
    <row r="6" spans="1:38" ht="18.75" customHeight="1">
      <c r="B6" s="1559" t="s">
        <v>425</v>
      </c>
      <c r="C6" s="1560"/>
      <c r="D6" s="1561"/>
      <c r="E6" s="1566">
        <f>①基本入力表!C3</f>
        <v>0</v>
      </c>
      <c r="F6" s="1567"/>
      <c r="G6" s="1567"/>
      <c r="H6" s="1567"/>
      <c r="I6" s="1567"/>
      <c r="J6" s="1567"/>
      <c r="K6" s="1567"/>
      <c r="L6" s="1568"/>
      <c r="M6" s="1596" t="s">
        <v>265</v>
      </c>
      <c r="N6" s="1597"/>
      <c r="O6" s="1578" t="s">
        <v>423</v>
      </c>
      <c r="P6" s="1579"/>
      <c r="Q6" s="1579"/>
      <c r="R6" s="1579"/>
      <c r="S6" s="1579"/>
      <c r="T6" s="1580"/>
      <c r="U6" s="242"/>
      <c r="V6" s="242"/>
      <c r="W6" s="1588" t="s">
        <v>264</v>
      </c>
      <c r="X6" s="1588"/>
      <c r="Y6" s="1588"/>
      <c r="Z6" s="1588"/>
      <c r="AA6" s="241"/>
      <c r="AB6" s="1572">
        <f>①基本入力表!C9</f>
        <v>0</v>
      </c>
      <c r="AC6" s="1573"/>
      <c r="AD6" s="1573"/>
      <c r="AE6" s="1573"/>
      <c r="AF6" s="1573"/>
      <c r="AG6" s="1573"/>
      <c r="AH6" s="1573"/>
      <c r="AI6" s="1573"/>
      <c r="AJ6" s="1573"/>
      <c r="AK6" s="1573"/>
      <c r="AL6" s="1574"/>
    </row>
    <row r="7" spans="1:38" ht="18" customHeight="1">
      <c r="B7" s="1562"/>
      <c r="C7" s="1563"/>
      <c r="D7" s="1564"/>
      <c r="E7" s="1569"/>
      <c r="F7" s="1570"/>
      <c r="G7" s="1570"/>
      <c r="H7" s="1570"/>
      <c r="I7" s="1570"/>
      <c r="J7" s="1570"/>
      <c r="K7" s="1570"/>
      <c r="L7" s="1571"/>
      <c r="M7" s="1598"/>
      <c r="N7" s="1599"/>
      <c r="O7" s="1581"/>
      <c r="P7" s="1582"/>
      <c r="Q7" s="1582"/>
      <c r="R7" s="1582"/>
      <c r="S7" s="1582"/>
      <c r="T7" s="1583"/>
      <c r="U7" s="242"/>
      <c r="V7" s="242"/>
      <c r="W7" s="1556" t="s">
        <v>266</v>
      </c>
      <c r="X7" s="1556"/>
      <c r="Y7" s="1556"/>
      <c r="Z7" s="1556"/>
      <c r="AA7" s="241"/>
      <c r="AB7" s="1557" t="str">
        <f>①基本入力表!C11&amp;①基本入力表!C12</f>
        <v/>
      </c>
      <c r="AC7" s="1557"/>
      <c r="AD7" s="1557"/>
      <c r="AE7" s="1557"/>
      <c r="AF7" s="1557"/>
      <c r="AG7" s="1557"/>
      <c r="AH7" s="1557"/>
      <c r="AI7" s="1557"/>
      <c r="AJ7" s="1557"/>
      <c r="AK7" s="1557"/>
      <c r="AL7" s="1558"/>
    </row>
    <row r="8" spans="1:38" ht="20.45" customHeight="1">
      <c r="B8" s="1585" t="s">
        <v>267</v>
      </c>
      <c r="C8" s="1586"/>
      <c r="D8" s="1587"/>
      <c r="E8" s="1589" t="s">
        <v>596</v>
      </c>
      <c r="F8" s="1590"/>
      <c r="G8" s="1590"/>
      <c r="H8" s="1590"/>
      <c r="I8" s="1590"/>
      <c r="J8" s="1590"/>
      <c r="K8" s="1590"/>
      <c r="L8" s="1591"/>
      <c r="M8" s="1592" t="s">
        <v>424</v>
      </c>
      <c r="N8" s="1593"/>
      <c r="O8" s="1579" t="s">
        <v>268</v>
      </c>
      <c r="P8" s="1579"/>
      <c r="Q8" s="1579"/>
      <c r="R8" s="1579"/>
      <c r="S8" s="1579"/>
      <c r="T8" s="1580"/>
      <c r="W8" s="1556" t="s">
        <v>269</v>
      </c>
      <c r="X8" s="1556"/>
      <c r="Y8" s="1556"/>
      <c r="Z8" s="1556"/>
      <c r="AA8" s="241"/>
      <c r="AB8" s="1557">
        <f>①基本入力表!C13</f>
        <v>0</v>
      </c>
      <c r="AC8" s="1557"/>
      <c r="AD8" s="1557"/>
      <c r="AE8" s="1557"/>
      <c r="AF8" s="1557"/>
      <c r="AG8" s="1557"/>
      <c r="AH8" s="1557"/>
      <c r="AI8" s="1557"/>
      <c r="AJ8" s="1557"/>
      <c r="AK8" s="1557"/>
      <c r="AL8" s="1558"/>
    </row>
    <row r="9" spans="1:38" ht="20.45" customHeight="1">
      <c r="B9" s="1562" t="s">
        <v>270</v>
      </c>
      <c r="C9" s="1563"/>
      <c r="D9" s="1564"/>
      <c r="E9" s="1601" t="s">
        <v>596</v>
      </c>
      <c r="F9" s="1602"/>
      <c r="G9" s="1602"/>
      <c r="H9" s="1602"/>
      <c r="I9" s="1602"/>
      <c r="J9" s="1602"/>
      <c r="K9" s="1602"/>
      <c r="L9" s="1603"/>
      <c r="M9" s="1594"/>
      <c r="N9" s="1595"/>
      <c r="O9" s="1582" t="s">
        <v>271</v>
      </c>
      <c r="P9" s="1582"/>
      <c r="Q9" s="1582"/>
      <c r="R9" s="1582"/>
      <c r="S9" s="1582"/>
      <c r="T9" s="1583"/>
      <c r="W9" s="1556" t="s">
        <v>272</v>
      </c>
      <c r="X9" s="1556"/>
      <c r="Y9" s="1556"/>
      <c r="Z9" s="1556"/>
      <c r="AA9" s="241"/>
      <c r="AB9" s="1557">
        <f>①基本入力表!C16</f>
        <v>0</v>
      </c>
      <c r="AC9" s="1557"/>
      <c r="AD9" s="1557"/>
      <c r="AE9" s="1557"/>
      <c r="AF9" s="1557"/>
      <c r="AG9" s="1557"/>
      <c r="AH9" s="1557"/>
      <c r="AI9" s="1557"/>
      <c r="AJ9" s="1557"/>
      <c r="AK9" s="1557"/>
      <c r="AL9" s="1558"/>
    </row>
    <row r="10" spans="1:38" ht="6" customHeight="1"/>
    <row r="11" spans="1:38" ht="17.25" customHeight="1">
      <c r="B11" s="1600" t="s">
        <v>574</v>
      </c>
      <c r="C11" s="1600"/>
      <c r="D11" s="1600"/>
      <c r="E11" s="1600"/>
      <c r="F11" s="1600"/>
      <c r="G11" s="1600"/>
      <c r="H11" s="1600"/>
      <c r="I11" s="1600"/>
      <c r="J11" s="1600"/>
      <c r="K11" s="1600"/>
      <c r="L11" s="1600"/>
      <c r="M11" s="1600"/>
      <c r="N11" s="1600"/>
      <c r="O11" s="1600"/>
      <c r="P11" s="1600"/>
      <c r="Q11" s="1600"/>
      <c r="R11" s="1600"/>
      <c r="S11" s="1600"/>
      <c r="T11" s="1600"/>
      <c r="U11" s="1600"/>
      <c r="V11" s="1600"/>
      <c r="W11" s="1600"/>
      <c r="X11" s="1600"/>
      <c r="Y11" s="1600"/>
      <c r="Z11" s="1600"/>
      <c r="AA11" s="1600"/>
      <c r="AB11" s="1600"/>
      <c r="AC11" s="1600"/>
      <c r="AD11" s="1600"/>
      <c r="AE11" s="1600"/>
      <c r="AF11" s="1600"/>
      <c r="AG11" s="1600"/>
      <c r="AH11" s="1600"/>
      <c r="AI11" s="1600"/>
      <c r="AJ11" s="1600"/>
      <c r="AK11" s="1600"/>
      <c r="AL11" s="1600"/>
    </row>
    <row r="12" spans="1:38" ht="17.25" customHeight="1">
      <c r="B12" s="1600" t="s">
        <v>573</v>
      </c>
      <c r="C12" s="1600"/>
      <c r="D12" s="1600"/>
      <c r="E12" s="1600"/>
      <c r="F12" s="1600"/>
      <c r="G12" s="1600"/>
      <c r="H12" s="1600"/>
      <c r="I12" s="1600"/>
      <c r="J12" s="1600"/>
      <c r="K12" s="1600"/>
      <c r="L12" s="1600"/>
      <c r="M12" s="1600"/>
      <c r="N12" s="1600"/>
      <c r="O12" s="1600"/>
      <c r="P12" s="1600"/>
      <c r="Q12" s="1600"/>
      <c r="R12" s="1600"/>
      <c r="S12" s="1600"/>
      <c r="T12" s="1600"/>
      <c r="U12" s="1600"/>
      <c r="V12" s="1600"/>
      <c r="W12" s="1600"/>
      <c r="X12" s="1600"/>
      <c r="Y12" s="1600"/>
      <c r="Z12" s="1600"/>
      <c r="AA12" s="1600"/>
      <c r="AB12" s="1600"/>
      <c r="AC12" s="1600"/>
      <c r="AD12" s="1600"/>
      <c r="AE12" s="1600"/>
      <c r="AF12" s="1600"/>
      <c r="AG12" s="1600"/>
      <c r="AH12" s="1600"/>
      <c r="AI12" s="1600"/>
      <c r="AJ12" s="1600"/>
      <c r="AK12" s="1600"/>
      <c r="AL12" s="1600"/>
    </row>
    <row r="13" spans="1:38" ht="17.25" customHeight="1">
      <c r="B13" s="1600" t="s">
        <v>572</v>
      </c>
      <c r="C13" s="1600"/>
      <c r="D13" s="1600"/>
      <c r="E13" s="1600"/>
      <c r="F13" s="1600"/>
      <c r="G13" s="1600"/>
      <c r="H13" s="1600"/>
      <c r="I13" s="1600"/>
      <c r="J13" s="1600"/>
      <c r="K13" s="1600"/>
      <c r="L13" s="1600"/>
      <c r="M13" s="1600"/>
      <c r="N13" s="1600"/>
      <c r="O13" s="1600"/>
      <c r="P13" s="1600"/>
      <c r="Q13" s="1600"/>
      <c r="R13" s="1600"/>
      <c r="S13" s="1600"/>
      <c r="T13" s="1600"/>
      <c r="U13" s="1600"/>
      <c r="V13" s="1600"/>
      <c r="W13" s="1600"/>
      <c r="X13" s="1600"/>
      <c r="Y13" s="1600"/>
      <c r="Z13" s="1600"/>
      <c r="AA13" s="1600"/>
      <c r="AB13" s="1600"/>
      <c r="AC13" s="1600"/>
      <c r="AD13" s="1600"/>
      <c r="AE13" s="1600"/>
      <c r="AF13" s="1600"/>
      <c r="AG13" s="1600"/>
      <c r="AH13" s="1600"/>
      <c r="AI13" s="1600"/>
      <c r="AJ13" s="1600"/>
      <c r="AK13" s="1600"/>
      <c r="AL13" s="1600"/>
    </row>
    <row r="14" spans="1:38" ht="5.25" customHeight="1" thickBot="1">
      <c r="B14" s="1600" t="s">
        <v>76</v>
      </c>
      <c r="C14" s="1600"/>
      <c r="D14" s="1600"/>
      <c r="E14" s="1600"/>
      <c r="F14" s="1600"/>
      <c r="G14" s="1600"/>
      <c r="H14" s="1600"/>
      <c r="I14" s="1600"/>
      <c r="J14" s="1600"/>
      <c r="K14" s="1600"/>
      <c r="L14" s="1600"/>
      <c r="M14" s="1600"/>
      <c r="N14" s="1600"/>
      <c r="O14" s="1600"/>
      <c r="P14" s="1600"/>
      <c r="Q14" s="1600"/>
      <c r="R14" s="1600"/>
      <c r="S14" s="1600"/>
      <c r="T14" s="1600"/>
      <c r="U14" s="1600"/>
      <c r="V14" s="1600"/>
      <c r="W14" s="1600"/>
      <c r="X14" s="1600"/>
      <c r="Y14" s="1600"/>
      <c r="Z14" s="1600"/>
      <c r="AA14" s="1600"/>
      <c r="AB14" s="1600"/>
      <c r="AC14" s="1600"/>
      <c r="AD14" s="1600"/>
      <c r="AE14" s="1600"/>
      <c r="AF14" s="1600"/>
      <c r="AG14" s="1600"/>
      <c r="AH14" s="1600"/>
      <c r="AI14" s="1600"/>
      <c r="AJ14" s="1600"/>
      <c r="AK14" s="1600"/>
      <c r="AL14" s="1600"/>
    </row>
    <row r="15" spans="1:38" ht="14.1" customHeight="1">
      <c r="B15" s="1607" t="s">
        <v>273</v>
      </c>
      <c r="C15" s="1608"/>
      <c r="D15" s="1611"/>
      <c r="E15" s="1608" t="s">
        <v>274</v>
      </c>
      <c r="F15" s="1613"/>
      <c r="G15" s="1628" t="s">
        <v>426</v>
      </c>
      <c r="H15" s="1629"/>
      <c r="I15" s="1629"/>
      <c r="J15" s="1629"/>
      <c r="K15" s="1630"/>
      <c r="L15" s="1628" t="s">
        <v>427</v>
      </c>
      <c r="M15" s="1629"/>
      <c r="N15" s="1629"/>
      <c r="O15" s="1629"/>
      <c r="P15" s="1630"/>
      <c r="Q15" s="1628" t="s">
        <v>428</v>
      </c>
      <c r="R15" s="1629"/>
      <c r="S15" s="1629"/>
      <c r="T15" s="1629"/>
      <c r="U15" s="1629"/>
      <c r="V15" s="1604" t="s">
        <v>575</v>
      </c>
      <c r="W15" s="1605"/>
      <c r="X15" s="1605"/>
      <c r="Y15" s="1605"/>
      <c r="Z15" s="1605"/>
      <c r="AA15" s="1605"/>
      <c r="AB15" s="1605"/>
      <c r="AC15" s="1605"/>
      <c r="AD15" s="1605"/>
      <c r="AE15" s="1605"/>
      <c r="AF15" s="1605"/>
      <c r="AG15" s="1605"/>
      <c r="AH15" s="1606"/>
      <c r="AI15" s="1615" t="s">
        <v>499</v>
      </c>
      <c r="AJ15" s="1616"/>
      <c r="AK15" s="1616"/>
      <c r="AL15" s="1617"/>
    </row>
    <row r="16" spans="1:38" ht="14.1" customHeight="1" thickBot="1">
      <c r="B16" s="1609"/>
      <c r="C16" s="1610"/>
      <c r="D16" s="1612"/>
      <c r="E16" s="1610"/>
      <c r="F16" s="1614"/>
      <c r="G16" s="1631"/>
      <c r="H16" s="1632"/>
      <c r="I16" s="1632"/>
      <c r="J16" s="1632"/>
      <c r="K16" s="1633"/>
      <c r="L16" s="1634"/>
      <c r="M16" s="1635"/>
      <c r="N16" s="1635"/>
      <c r="O16" s="1635"/>
      <c r="P16" s="1636"/>
      <c r="Q16" s="1631"/>
      <c r="R16" s="1632"/>
      <c r="S16" s="1632"/>
      <c r="T16" s="1632"/>
      <c r="U16" s="1632"/>
      <c r="V16" s="1677"/>
      <c r="W16" s="1678"/>
      <c r="X16" s="1678"/>
      <c r="Y16" s="1679"/>
      <c r="Z16" s="1624" t="s">
        <v>275</v>
      </c>
      <c r="AA16" s="1625"/>
      <c r="AB16" s="1626"/>
      <c r="AC16" s="1624" t="s">
        <v>582</v>
      </c>
      <c r="AD16" s="1625"/>
      <c r="AE16" s="1626"/>
      <c r="AF16" s="1624" t="s">
        <v>276</v>
      </c>
      <c r="AG16" s="1625"/>
      <c r="AH16" s="1637"/>
      <c r="AI16" s="1618"/>
      <c r="AJ16" s="1619"/>
      <c r="AK16" s="1619"/>
      <c r="AL16" s="1620"/>
    </row>
    <row r="17" spans="2:44" ht="17.25" customHeight="1">
      <c r="B17" s="1474"/>
      <c r="C17" s="1475"/>
      <c r="D17" s="1475"/>
      <c r="E17" s="1475"/>
      <c r="F17" s="1476"/>
      <c r="G17" s="564"/>
      <c r="H17" s="565"/>
      <c r="I17" s="565"/>
      <c r="J17" s="565"/>
      <c r="K17" s="566"/>
      <c r="L17" s="564"/>
      <c r="M17" s="565"/>
      <c r="N17" s="565"/>
      <c r="O17" s="565"/>
      <c r="P17" s="566"/>
      <c r="Q17" s="1477" t="str">
        <f>IF(AF19=0,"なし",AF19)</f>
        <v>なし</v>
      </c>
      <c r="R17" s="1486"/>
      <c r="S17" s="1486"/>
      <c r="T17" s="1486"/>
      <c r="U17" s="1487"/>
      <c r="V17" s="1680" t="s">
        <v>288</v>
      </c>
      <c r="W17" s="1495"/>
      <c r="X17" s="1495"/>
      <c r="Y17" s="1495"/>
      <c r="Z17" s="1638"/>
      <c r="AA17" s="1639"/>
      <c r="AB17" s="1640"/>
      <c r="AC17" s="1692" t="s">
        <v>597</v>
      </c>
      <c r="AD17" s="1693"/>
      <c r="AE17" s="1694"/>
      <c r="AF17" s="1641"/>
      <c r="AG17" s="1642"/>
      <c r="AH17" s="1643"/>
      <c r="AI17" s="1618"/>
      <c r="AJ17" s="1619"/>
      <c r="AK17" s="1619"/>
      <c r="AL17" s="1620"/>
    </row>
    <row r="18" spans="2:44" ht="17.25" customHeight="1">
      <c r="B18" s="243"/>
      <c r="C18" s="244"/>
      <c r="D18" s="244"/>
      <c r="E18" s="244"/>
      <c r="F18" s="245"/>
      <c r="G18" s="567"/>
      <c r="H18" s="569"/>
      <c r="I18" s="569"/>
      <c r="J18" s="569"/>
      <c r="K18" s="568"/>
      <c r="L18" s="567"/>
      <c r="M18" s="569"/>
      <c r="N18" s="569"/>
      <c r="O18" s="569"/>
      <c r="P18" s="568"/>
      <c r="Q18" s="1488"/>
      <c r="R18" s="1489"/>
      <c r="S18" s="1489"/>
      <c r="T18" s="1489"/>
      <c r="U18" s="1490"/>
      <c r="V18" s="1627" t="s">
        <v>277</v>
      </c>
      <c r="W18" s="1588"/>
      <c r="X18" s="1588"/>
      <c r="Y18" s="1588"/>
      <c r="Z18" s="1653"/>
      <c r="AA18" s="1654"/>
      <c r="AB18" s="1655"/>
      <c r="AC18" s="1695"/>
      <c r="AD18" s="1696"/>
      <c r="AE18" s="1697"/>
      <c r="AF18" s="1656"/>
      <c r="AG18" s="1657"/>
      <c r="AH18" s="1658"/>
      <c r="AI18" s="1618"/>
      <c r="AJ18" s="1619"/>
      <c r="AK18" s="1619"/>
      <c r="AL18" s="1620"/>
    </row>
    <row r="19" spans="2:44" ht="17.25" customHeight="1" thickBot="1">
      <c r="B19" s="1457">
        <f>④プログラム!D6</f>
        <v>0</v>
      </c>
      <c r="C19" s="1458"/>
      <c r="D19" s="1458"/>
      <c r="E19" s="1458"/>
      <c r="F19" s="1459"/>
      <c r="G19" s="567"/>
      <c r="H19" s="569"/>
      <c r="I19" s="569"/>
      <c r="J19" s="569"/>
      <c r="K19" s="568"/>
      <c r="L19" s="567"/>
      <c r="M19" s="569"/>
      <c r="N19" s="569"/>
      <c r="O19" s="569"/>
      <c r="P19" s="568"/>
      <c r="Q19" s="1491"/>
      <c r="R19" s="1492"/>
      <c r="S19" s="1492"/>
      <c r="T19" s="1492"/>
      <c r="U19" s="1493"/>
      <c r="V19" s="1462" t="s">
        <v>278</v>
      </c>
      <c r="W19" s="1463"/>
      <c r="X19" s="1463"/>
      <c r="Y19" s="1463"/>
      <c r="Z19" s="1649">
        <f>SUM(Z17:AB18)</f>
        <v>0</v>
      </c>
      <c r="AA19" s="1650"/>
      <c r="AB19" s="1651"/>
      <c r="AC19" s="1698"/>
      <c r="AD19" s="1699"/>
      <c r="AE19" s="1700"/>
      <c r="AF19" s="1429">
        <f t="shared" ref="AF19" si="0">SUM(AF17:AH18)</f>
        <v>0</v>
      </c>
      <c r="AG19" s="1430"/>
      <c r="AH19" s="1652"/>
      <c r="AI19" s="1618"/>
      <c r="AJ19" s="1619"/>
      <c r="AK19" s="1619"/>
      <c r="AL19" s="1620"/>
    </row>
    <row r="20" spans="2:44" ht="17.25" customHeight="1" thickTop="1" thickBot="1">
      <c r="B20" s="1457"/>
      <c r="C20" s="1458"/>
      <c r="D20" s="1458"/>
      <c r="E20" s="1458"/>
      <c r="F20" s="1459"/>
      <c r="G20" s="567"/>
      <c r="H20" s="569"/>
      <c r="I20" s="569"/>
      <c r="J20" s="569"/>
      <c r="K20" s="568"/>
      <c r="L20" s="567"/>
      <c r="M20" s="569"/>
      <c r="N20" s="569"/>
      <c r="O20" s="569"/>
      <c r="P20" s="568"/>
      <c r="Q20" s="1464" t="s">
        <v>431</v>
      </c>
      <c r="R20" s="1465"/>
      <c r="S20" s="1466" t="s">
        <v>504</v>
      </c>
      <c r="T20" s="1467"/>
      <c r="U20" s="1468"/>
      <c r="V20" s="1673" t="s">
        <v>496</v>
      </c>
      <c r="W20" s="1674"/>
      <c r="X20" s="1674"/>
      <c r="Y20" s="1674"/>
      <c r="Z20" s="520" t="s">
        <v>497</v>
      </c>
      <c r="AA20" s="246"/>
      <c r="AB20" s="246"/>
      <c r="AC20" s="246"/>
      <c r="AD20" s="246"/>
      <c r="AE20" s="246"/>
      <c r="AF20" s="246"/>
      <c r="AG20" s="246"/>
      <c r="AH20" s="247"/>
      <c r="AI20" s="1618"/>
      <c r="AJ20" s="1619"/>
      <c r="AK20" s="1619"/>
      <c r="AL20" s="1620"/>
    </row>
    <row r="21" spans="2:44" ht="17.25" customHeight="1" thickTop="1" thickBot="1">
      <c r="B21" s="248"/>
      <c r="C21" s="249"/>
      <c r="D21" s="249"/>
      <c r="E21" s="249"/>
      <c r="F21" s="250"/>
      <c r="G21" s="567"/>
      <c r="H21" s="569"/>
      <c r="I21" s="569"/>
      <c r="J21" s="569"/>
      <c r="K21" s="568"/>
      <c r="L21" s="567"/>
      <c r="M21" s="569"/>
      <c r="N21" s="569"/>
      <c r="O21" s="569"/>
      <c r="P21" s="568"/>
      <c r="Q21" s="1469" t="s">
        <v>432</v>
      </c>
      <c r="R21" s="1470"/>
      <c r="S21" s="1471" t="s">
        <v>605</v>
      </c>
      <c r="T21" s="1472"/>
      <c r="U21" s="1473"/>
      <c r="V21" s="1669" t="s">
        <v>498</v>
      </c>
      <c r="W21" s="1670"/>
      <c r="X21" s="1670"/>
      <c r="Y21" s="1670"/>
      <c r="Z21" s="1681" t="s">
        <v>295</v>
      </c>
      <c r="AA21" s="1682"/>
      <c r="AB21" s="1682"/>
      <c r="AC21" s="1682"/>
      <c r="AD21" s="1682"/>
      <c r="AE21" s="1682"/>
      <c r="AF21" s="1682"/>
      <c r="AG21" s="1683"/>
      <c r="AH21" s="247"/>
      <c r="AI21" s="1618"/>
      <c r="AJ21" s="1619"/>
      <c r="AK21" s="1619"/>
      <c r="AL21" s="1620"/>
      <c r="AM21" s="251"/>
    </row>
    <row r="22" spans="2:44" ht="17.25" customHeight="1" thickBot="1">
      <c r="B22" s="1644" t="s">
        <v>512</v>
      </c>
      <c r="C22" s="1645"/>
      <c r="D22" s="1645"/>
      <c r="E22" s="1645"/>
      <c r="F22" s="1646"/>
      <c r="G22" s="570"/>
      <c r="H22" s="571"/>
      <c r="I22" s="517"/>
      <c r="J22" s="518"/>
      <c r="K22" s="519"/>
      <c r="L22" s="570"/>
      <c r="M22" s="571"/>
      <c r="N22" s="517"/>
      <c r="O22" s="518"/>
      <c r="P22" s="519"/>
      <c r="Q22" s="1647">
        <v>18</v>
      </c>
      <c r="R22" s="1648"/>
      <c r="S22" s="463" t="s">
        <v>279</v>
      </c>
      <c r="T22" s="572" t="s">
        <v>599</v>
      </c>
      <c r="U22" s="662" t="s">
        <v>280</v>
      </c>
      <c r="V22" s="1671"/>
      <c r="W22" s="1672"/>
      <c r="X22" s="1672"/>
      <c r="Y22" s="1672"/>
      <c r="Z22" s="515" t="s">
        <v>495</v>
      </c>
      <c r="AA22" s="515"/>
      <c r="AB22" s="515"/>
      <c r="AC22" s="515"/>
      <c r="AD22" s="515"/>
      <c r="AE22" s="515"/>
      <c r="AF22" s="515"/>
      <c r="AG22" s="515"/>
      <c r="AH22" s="516"/>
      <c r="AI22" s="1618"/>
      <c r="AJ22" s="1619"/>
      <c r="AK22" s="1619"/>
      <c r="AL22" s="1620"/>
      <c r="AR22" s="252"/>
    </row>
    <row r="23" spans="2:44" ht="17.25" customHeight="1" thickBot="1">
      <c r="B23" s="1474"/>
      <c r="C23" s="1475"/>
      <c r="D23" s="1475"/>
      <c r="E23" s="1475"/>
      <c r="F23" s="1476"/>
      <c r="G23" s="1477" t="str">
        <f>IF(Z25=0,"なし",Z25)</f>
        <v>なし</v>
      </c>
      <c r="H23" s="1478"/>
      <c r="I23" s="1478"/>
      <c r="J23" s="1478"/>
      <c r="K23" s="1479"/>
      <c r="L23" s="564"/>
      <c r="M23" s="565"/>
      <c r="N23" s="565"/>
      <c r="O23" s="565"/>
      <c r="P23" s="566"/>
      <c r="Q23" s="1477" t="str">
        <f>IF(AF25=0,"なし",AF25)</f>
        <v>なし</v>
      </c>
      <c r="R23" s="1486"/>
      <c r="S23" s="1486"/>
      <c r="T23" s="1486"/>
      <c r="U23" s="1487"/>
      <c r="V23" s="1494" t="s">
        <v>288</v>
      </c>
      <c r="W23" s="1495"/>
      <c r="X23" s="1495"/>
      <c r="Y23" s="1495"/>
      <c r="Z23" s="1641"/>
      <c r="AA23" s="1642"/>
      <c r="AB23" s="1675"/>
      <c r="AC23" s="1692" t="s">
        <v>597</v>
      </c>
      <c r="AD23" s="1693"/>
      <c r="AE23" s="1694"/>
      <c r="AF23" s="1641"/>
      <c r="AG23" s="1642"/>
      <c r="AH23" s="1643"/>
      <c r="AI23" s="1621"/>
      <c r="AJ23" s="1622"/>
      <c r="AK23" s="1622"/>
      <c r="AL23" s="1623"/>
    </row>
    <row r="24" spans="2:44" ht="17.25" customHeight="1">
      <c r="B24" s="243"/>
      <c r="C24" s="244"/>
      <c r="D24" s="244"/>
      <c r="E24" s="244"/>
      <c r="F24" s="245"/>
      <c r="G24" s="1480"/>
      <c r="H24" s="1481"/>
      <c r="I24" s="1481"/>
      <c r="J24" s="1481"/>
      <c r="K24" s="1482"/>
      <c r="L24" s="567"/>
      <c r="M24" s="569"/>
      <c r="N24" s="569"/>
      <c r="O24" s="569"/>
      <c r="P24" s="568"/>
      <c r="Q24" s="1488"/>
      <c r="R24" s="1489"/>
      <c r="S24" s="1489"/>
      <c r="T24" s="1489"/>
      <c r="U24" s="1490"/>
      <c r="V24" s="1676" t="s">
        <v>277</v>
      </c>
      <c r="W24" s="1588"/>
      <c r="X24" s="1588"/>
      <c r="Y24" s="1588"/>
      <c r="Z24" s="1656"/>
      <c r="AA24" s="1657"/>
      <c r="AB24" s="1668"/>
      <c r="AC24" s="1695"/>
      <c r="AD24" s="1696"/>
      <c r="AE24" s="1697"/>
      <c r="AF24" s="1656"/>
      <c r="AG24" s="1657"/>
      <c r="AH24" s="1658"/>
      <c r="AI24" s="1701"/>
      <c r="AJ24" s="1702"/>
      <c r="AK24" s="1702"/>
      <c r="AL24" s="1703"/>
    </row>
    <row r="25" spans="2:44" ht="17.25" customHeight="1" thickBot="1">
      <c r="B25" s="1457" t="str">
        <f>④プログラム!I6</f>
        <v/>
      </c>
      <c r="C25" s="1458"/>
      <c r="D25" s="1458"/>
      <c r="E25" s="1458"/>
      <c r="F25" s="1459"/>
      <c r="G25" s="1480"/>
      <c r="H25" s="1481"/>
      <c r="I25" s="1481"/>
      <c r="J25" s="1481"/>
      <c r="K25" s="1482"/>
      <c r="L25" s="567"/>
      <c r="M25" s="569"/>
      <c r="N25" s="569"/>
      <c r="O25" s="569"/>
      <c r="P25" s="568"/>
      <c r="Q25" s="1491"/>
      <c r="R25" s="1492"/>
      <c r="S25" s="1492"/>
      <c r="T25" s="1492"/>
      <c r="U25" s="1493"/>
      <c r="V25" s="1496" t="s">
        <v>278</v>
      </c>
      <c r="W25" s="1463"/>
      <c r="X25" s="1463"/>
      <c r="Y25" s="1463"/>
      <c r="Z25" s="1429">
        <f>SUM(Z23:AB24)</f>
        <v>0</v>
      </c>
      <c r="AA25" s="1430"/>
      <c r="AB25" s="1431"/>
      <c r="AC25" s="1698"/>
      <c r="AD25" s="1699"/>
      <c r="AE25" s="1700"/>
      <c r="AF25" s="1429">
        <f t="shared" ref="AF25" si="1">SUM(AF23:AH24)</f>
        <v>0</v>
      </c>
      <c r="AG25" s="1430"/>
      <c r="AH25" s="1652"/>
    </row>
    <row r="26" spans="2:44" ht="17.25" customHeight="1" thickTop="1" thickBot="1">
      <c r="B26" s="1457"/>
      <c r="C26" s="1458"/>
      <c r="D26" s="1458"/>
      <c r="E26" s="1458"/>
      <c r="F26" s="1459"/>
      <c r="G26" s="1480"/>
      <c r="H26" s="1481"/>
      <c r="I26" s="1481"/>
      <c r="J26" s="1481"/>
      <c r="K26" s="1482"/>
      <c r="L26" s="567"/>
      <c r="M26" s="569"/>
      <c r="N26" s="569"/>
      <c r="O26" s="569"/>
      <c r="P26" s="568"/>
      <c r="Q26" s="1464" t="str">
        <f>Q20</f>
        <v>ﾒﾆｭｰ
選択</v>
      </c>
      <c r="R26" s="1465"/>
      <c r="S26" s="1466" t="s">
        <v>504</v>
      </c>
      <c r="T26" s="1467"/>
      <c r="U26" s="1468"/>
      <c r="V26" s="1659"/>
      <c r="W26" s="1660"/>
      <c r="X26" s="1660"/>
      <c r="Y26" s="1660"/>
      <c r="Z26" s="1660"/>
      <c r="AA26" s="1660"/>
      <c r="AB26" s="1660"/>
      <c r="AC26" s="1660"/>
      <c r="AD26" s="1660"/>
      <c r="AE26" s="1660"/>
      <c r="AF26" s="1660"/>
      <c r="AG26" s="1660"/>
      <c r="AH26" s="1661"/>
    </row>
    <row r="27" spans="2:44" ht="17.25" customHeight="1" thickTop="1">
      <c r="B27" s="248"/>
      <c r="C27" s="249"/>
      <c r="D27" s="249"/>
      <c r="E27" s="249"/>
      <c r="F27" s="250"/>
      <c r="G27" s="1483"/>
      <c r="H27" s="1484"/>
      <c r="I27" s="1484"/>
      <c r="J27" s="1484"/>
      <c r="K27" s="1485"/>
      <c r="L27" s="567"/>
      <c r="M27" s="569"/>
      <c r="N27" s="569"/>
      <c r="O27" s="569"/>
      <c r="P27" s="568"/>
      <c r="Q27" s="1469" t="str">
        <f>Q21</f>
        <v>飲物選択</v>
      </c>
      <c r="R27" s="1470"/>
      <c r="S27" s="1471" t="s">
        <v>598</v>
      </c>
      <c r="T27" s="1472"/>
      <c r="U27" s="1473"/>
      <c r="V27" s="1662"/>
      <c r="W27" s="1663"/>
      <c r="X27" s="1663"/>
      <c r="Y27" s="1663"/>
      <c r="Z27" s="1663"/>
      <c r="AA27" s="1663"/>
      <c r="AB27" s="1663"/>
      <c r="AC27" s="1663"/>
      <c r="AD27" s="1663"/>
      <c r="AE27" s="1663"/>
      <c r="AF27" s="1663"/>
      <c r="AG27" s="1663"/>
      <c r="AH27" s="1664"/>
      <c r="AI27" s="535"/>
      <c r="AJ27" s="535"/>
      <c r="AK27" s="535"/>
      <c r="AL27" s="536"/>
    </row>
    <row r="28" spans="2:44" ht="17.25" customHeight="1" thickBot="1">
      <c r="B28" s="1644" t="s">
        <v>512</v>
      </c>
      <c r="C28" s="1645"/>
      <c r="D28" s="1645"/>
      <c r="E28" s="1645"/>
      <c r="F28" s="1646"/>
      <c r="G28" s="1647">
        <v>7</v>
      </c>
      <c r="H28" s="1648"/>
      <c r="I28" s="463" t="s">
        <v>279</v>
      </c>
      <c r="J28" s="238">
        <v>30</v>
      </c>
      <c r="K28" s="464" t="s">
        <v>280</v>
      </c>
      <c r="L28" s="570"/>
      <c r="M28" s="571"/>
      <c r="N28" s="517"/>
      <c r="O28" s="518"/>
      <c r="P28" s="519"/>
      <c r="Q28" s="1647">
        <v>18</v>
      </c>
      <c r="R28" s="1648"/>
      <c r="S28" s="463" t="s">
        <v>279</v>
      </c>
      <c r="T28" s="572" t="s">
        <v>599</v>
      </c>
      <c r="U28" s="465" t="s">
        <v>280</v>
      </c>
      <c r="V28" s="1665"/>
      <c r="W28" s="1666"/>
      <c r="X28" s="1666"/>
      <c r="Y28" s="1666"/>
      <c r="Z28" s="1666"/>
      <c r="AA28" s="1666"/>
      <c r="AB28" s="1666"/>
      <c r="AC28" s="1666"/>
      <c r="AD28" s="1666"/>
      <c r="AE28" s="1666"/>
      <c r="AF28" s="1666"/>
      <c r="AG28" s="1666"/>
      <c r="AH28" s="1667"/>
      <c r="AI28" s="535"/>
      <c r="AJ28" s="535"/>
      <c r="AK28" s="535"/>
      <c r="AL28" s="536"/>
    </row>
    <row r="29" spans="2:44" ht="17.25" customHeight="1">
      <c r="B29" s="1474"/>
      <c r="C29" s="1475"/>
      <c r="D29" s="1475"/>
      <c r="E29" s="1475"/>
      <c r="F29" s="1476"/>
      <c r="G29" s="1477" t="str">
        <f>IF(Z31=0,"なし",Z31)</f>
        <v>なし</v>
      </c>
      <c r="H29" s="1478"/>
      <c r="I29" s="1478"/>
      <c r="J29" s="1478"/>
      <c r="K29" s="1479"/>
      <c r="L29" s="564"/>
      <c r="M29" s="565"/>
      <c r="N29" s="565"/>
      <c r="O29" s="565"/>
      <c r="P29" s="566"/>
      <c r="Q29" s="1477" t="str">
        <f>IF(AF31=0,"なし",AF31)</f>
        <v>なし</v>
      </c>
      <c r="R29" s="1486"/>
      <c r="S29" s="1486"/>
      <c r="T29" s="1486"/>
      <c r="U29" s="1487"/>
      <c r="V29" s="1494" t="s">
        <v>288</v>
      </c>
      <c r="W29" s="1495"/>
      <c r="X29" s="1495"/>
      <c r="Y29" s="1495"/>
      <c r="Z29" s="1641"/>
      <c r="AA29" s="1642"/>
      <c r="AB29" s="1675"/>
      <c r="AC29" s="1692" t="s">
        <v>597</v>
      </c>
      <c r="AD29" s="1693"/>
      <c r="AE29" s="1694"/>
      <c r="AF29" s="1641"/>
      <c r="AG29" s="1642"/>
      <c r="AH29" s="1643"/>
      <c r="AI29" s="535"/>
      <c r="AJ29" s="535"/>
      <c r="AK29" s="535"/>
      <c r="AL29" s="536"/>
    </row>
    <row r="30" spans="2:44" ht="17.25" customHeight="1">
      <c r="B30" s="243"/>
      <c r="C30" s="244"/>
      <c r="D30" s="244"/>
      <c r="E30" s="244"/>
      <c r="F30" s="245"/>
      <c r="G30" s="1480"/>
      <c r="H30" s="1481"/>
      <c r="I30" s="1481"/>
      <c r="J30" s="1481"/>
      <c r="K30" s="1482"/>
      <c r="L30" s="567"/>
      <c r="M30" s="569"/>
      <c r="N30" s="569"/>
      <c r="O30" s="569"/>
      <c r="P30" s="568"/>
      <c r="Q30" s="1488"/>
      <c r="R30" s="1489"/>
      <c r="S30" s="1489"/>
      <c r="T30" s="1489"/>
      <c r="U30" s="1490"/>
      <c r="V30" s="1676" t="s">
        <v>277</v>
      </c>
      <c r="W30" s="1588"/>
      <c r="X30" s="1588"/>
      <c r="Y30" s="1588"/>
      <c r="Z30" s="1656"/>
      <c r="AA30" s="1657"/>
      <c r="AB30" s="1668"/>
      <c r="AC30" s="1695"/>
      <c r="AD30" s="1696"/>
      <c r="AE30" s="1697"/>
      <c r="AF30" s="1656"/>
      <c r="AG30" s="1657"/>
      <c r="AH30" s="1658"/>
      <c r="AI30" s="535"/>
      <c r="AJ30" s="535"/>
      <c r="AK30" s="535"/>
      <c r="AL30" s="536"/>
    </row>
    <row r="31" spans="2:44" ht="17.25" customHeight="1" thickBot="1">
      <c r="B31" s="1457" t="str">
        <f>④プログラム!N6</f>
        <v/>
      </c>
      <c r="C31" s="1458"/>
      <c r="D31" s="1458"/>
      <c r="E31" s="1458"/>
      <c r="F31" s="1459"/>
      <c r="G31" s="1480"/>
      <c r="H31" s="1481"/>
      <c r="I31" s="1481"/>
      <c r="J31" s="1481"/>
      <c r="K31" s="1482"/>
      <c r="L31" s="567"/>
      <c r="M31" s="569"/>
      <c r="N31" s="569"/>
      <c r="O31" s="569"/>
      <c r="P31" s="568"/>
      <c r="Q31" s="1491"/>
      <c r="R31" s="1492"/>
      <c r="S31" s="1492"/>
      <c r="T31" s="1492"/>
      <c r="U31" s="1493"/>
      <c r="V31" s="1496" t="s">
        <v>278</v>
      </c>
      <c r="W31" s="1463"/>
      <c r="X31" s="1463"/>
      <c r="Y31" s="1463"/>
      <c r="Z31" s="1429">
        <f>SUM(Z29:AB30)</f>
        <v>0</v>
      </c>
      <c r="AA31" s="1430"/>
      <c r="AB31" s="1431"/>
      <c r="AC31" s="1698"/>
      <c r="AD31" s="1699"/>
      <c r="AE31" s="1700"/>
      <c r="AF31" s="1429">
        <f t="shared" ref="AF31" si="2">SUM(AF29:AH30)</f>
        <v>0</v>
      </c>
      <c r="AG31" s="1430"/>
      <c r="AH31" s="1652"/>
      <c r="AI31" s="535"/>
      <c r="AJ31" s="535"/>
      <c r="AK31" s="535"/>
      <c r="AL31" s="536"/>
    </row>
    <row r="32" spans="2:44" ht="17.25" customHeight="1" thickTop="1" thickBot="1">
      <c r="B32" s="1457"/>
      <c r="C32" s="1458"/>
      <c r="D32" s="1458"/>
      <c r="E32" s="1458"/>
      <c r="F32" s="1459"/>
      <c r="G32" s="1480"/>
      <c r="H32" s="1481"/>
      <c r="I32" s="1481"/>
      <c r="J32" s="1481"/>
      <c r="K32" s="1482"/>
      <c r="L32" s="567"/>
      <c r="M32" s="569"/>
      <c r="N32" s="569"/>
      <c r="O32" s="569"/>
      <c r="P32" s="568"/>
      <c r="Q32" s="1464" t="str">
        <f>Q20</f>
        <v>ﾒﾆｭｰ
選択</v>
      </c>
      <c r="R32" s="1465"/>
      <c r="S32" s="1466"/>
      <c r="T32" s="1467"/>
      <c r="U32" s="1468"/>
      <c r="V32" s="1659"/>
      <c r="W32" s="1660"/>
      <c r="X32" s="1660"/>
      <c r="Y32" s="1660"/>
      <c r="Z32" s="1660"/>
      <c r="AA32" s="1660"/>
      <c r="AB32" s="1660"/>
      <c r="AC32" s="1660"/>
      <c r="AD32" s="1660"/>
      <c r="AE32" s="1660"/>
      <c r="AF32" s="1660"/>
      <c r="AG32" s="1660"/>
      <c r="AH32" s="1661"/>
      <c r="AI32" s="1689" t="s">
        <v>601</v>
      </c>
      <c r="AJ32" s="1690"/>
      <c r="AK32" s="1690"/>
      <c r="AL32" s="1691"/>
    </row>
    <row r="33" spans="1:38" ht="17.25" customHeight="1" thickTop="1">
      <c r="B33" s="248"/>
      <c r="C33" s="249"/>
      <c r="D33" s="249"/>
      <c r="E33" s="249"/>
      <c r="F33" s="250"/>
      <c r="G33" s="1483"/>
      <c r="H33" s="1484"/>
      <c r="I33" s="1484"/>
      <c r="J33" s="1484"/>
      <c r="K33" s="1485"/>
      <c r="L33" s="567"/>
      <c r="M33" s="569"/>
      <c r="N33" s="569"/>
      <c r="O33" s="569"/>
      <c r="P33" s="568"/>
      <c r="Q33" s="1469" t="str">
        <f>Q21</f>
        <v>飲物選択</v>
      </c>
      <c r="R33" s="1470"/>
      <c r="S33" s="1471"/>
      <c r="T33" s="1472"/>
      <c r="U33" s="1473"/>
      <c r="V33" s="1662"/>
      <c r="W33" s="1663"/>
      <c r="X33" s="1663"/>
      <c r="Y33" s="1663"/>
      <c r="Z33" s="1663"/>
      <c r="AA33" s="1663"/>
      <c r="AB33" s="1663"/>
      <c r="AC33" s="1663"/>
      <c r="AD33" s="1663"/>
      <c r="AE33" s="1663"/>
      <c r="AF33" s="1663"/>
      <c r="AG33" s="1663"/>
      <c r="AH33" s="1664"/>
      <c r="AI33" s="1689"/>
      <c r="AJ33" s="1690"/>
      <c r="AK33" s="1690"/>
      <c r="AL33" s="1691"/>
    </row>
    <row r="34" spans="1:38" ht="14.1" customHeight="1" thickBot="1">
      <c r="B34" s="1644" t="s">
        <v>512</v>
      </c>
      <c r="C34" s="1645"/>
      <c r="D34" s="1645"/>
      <c r="E34" s="1645"/>
      <c r="F34" s="1646"/>
      <c r="G34" s="1647">
        <v>7</v>
      </c>
      <c r="H34" s="1648"/>
      <c r="I34" s="463" t="s">
        <v>279</v>
      </c>
      <c r="J34" s="238">
        <v>30</v>
      </c>
      <c r="K34" s="464" t="s">
        <v>280</v>
      </c>
      <c r="L34" s="570"/>
      <c r="M34" s="571"/>
      <c r="N34" s="517"/>
      <c r="O34" s="518"/>
      <c r="P34" s="519"/>
      <c r="Q34" s="1647"/>
      <c r="R34" s="1648"/>
      <c r="S34" s="463" t="s">
        <v>279</v>
      </c>
      <c r="T34" s="238"/>
      <c r="U34" s="465" t="s">
        <v>280</v>
      </c>
      <c r="V34" s="1665"/>
      <c r="W34" s="1666"/>
      <c r="X34" s="1666"/>
      <c r="Y34" s="1666"/>
      <c r="Z34" s="1666"/>
      <c r="AA34" s="1666"/>
      <c r="AB34" s="1666"/>
      <c r="AC34" s="1666"/>
      <c r="AD34" s="1666"/>
      <c r="AE34" s="1666"/>
      <c r="AF34" s="1666"/>
      <c r="AG34" s="1666"/>
      <c r="AH34" s="1667"/>
      <c r="AI34" s="537"/>
      <c r="AJ34" s="537"/>
      <c r="AK34" s="537"/>
      <c r="AL34" s="538"/>
    </row>
    <row r="35" spans="1:38" ht="19.5" customHeight="1">
      <c r="B35" s="1435" t="s">
        <v>510</v>
      </c>
      <c r="C35" s="1436"/>
      <c r="D35" s="1436"/>
      <c r="E35" s="1436"/>
      <c r="F35" s="1436"/>
      <c r="G35" s="1436"/>
      <c r="H35" s="1436"/>
      <c r="I35" s="1436"/>
      <c r="J35" s="1436"/>
      <c r="K35" s="1436"/>
      <c r="L35" s="1436"/>
      <c r="M35" s="1436"/>
      <c r="N35" s="1436"/>
      <c r="O35" s="1436"/>
      <c r="P35" s="1436"/>
      <c r="Q35" s="1436"/>
      <c r="R35" s="1436"/>
      <c r="S35" s="1436"/>
      <c r="T35" s="1436"/>
      <c r="U35" s="1436"/>
      <c r="V35" s="1436"/>
      <c r="W35" s="1436"/>
      <c r="X35" s="1436"/>
      <c r="Y35" s="1436"/>
      <c r="Z35" s="1436"/>
      <c r="AA35" s="1436"/>
      <c r="AB35" s="1436"/>
      <c r="AC35" s="1436"/>
      <c r="AD35" s="1436"/>
      <c r="AE35" s="1436"/>
      <c r="AF35" s="1436"/>
      <c r="AG35" s="1436"/>
      <c r="AH35" s="1436"/>
      <c r="AI35" s="1436"/>
      <c r="AJ35" s="1436"/>
      <c r="AK35" s="1436"/>
      <c r="AL35" s="1436"/>
    </row>
    <row r="36" spans="1:38" ht="11.25">
      <c r="B36" s="1684" t="s">
        <v>273</v>
      </c>
      <c r="C36" s="1685"/>
      <c r="D36" s="253"/>
      <c r="E36" s="1685" t="s">
        <v>274</v>
      </c>
      <c r="F36" s="1676"/>
      <c r="G36" s="1686" t="s">
        <v>500</v>
      </c>
      <c r="H36" s="1687"/>
      <c r="I36" s="1687"/>
      <c r="J36" s="1687"/>
      <c r="K36" s="1687"/>
      <c r="L36" s="1687"/>
      <c r="M36" s="1687"/>
      <c r="N36" s="1687"/>
      <c r="O36" s="1687"/>
      <c r="P36" s="1687"/>
      <c r="Q36" s="1687"/>
      <c r="R36" s="1687"/>
      <c r="S36" s="1687"/>
      <c r="T36" s="1687"/>
      <c r="U36" s="1687"/>
      <c r="V36" s="1687"/>
      <c r="W36" s="1688"/>
      <c r="X36" s="1432" t="s">
        <v>501</v>
      </c>
      <c r="Y36" s="1433"/>
      <c r="Z36" s="1433"/>
      <c r="AA36" s="1433"/>
      <c r="AB36" s="1433"/>
      <c r="AC36" s="1433"/>
      <c r="AD36" s="1433"/>
      <c r="AE36" s="1433"/>
      <c r="AF36" s="1434"/>
      <c r="AG36" s="1432" t="s">
        <v>502</v>
      </c>
      <c r="AH36" s="1433"/>
      <c r="AI36" s="1433"/>
      <c r="AJ36" s="1433"/>
      <c r="AK36" s="1433"/>
      <c r="AL36" s="1434"/>
    </row>
    <row r="37" spans="1:38" ht="12.75" customHeight="1">
      <c r="B37" s="1707"/>
      <c r="C37" s="1708"/>
      <c r="D37" s="1713" t="s">
        <v>570</v>
      </c>
      <c r="E37" s="1708"/>
      <c r="F37" s="1716"/>
      <c r="G37" s="1441" t="s">
        <v>285</v>
      </c>
      <c r="H37" s="1442"/>
      <c r="I37" s="1447" t="s">
        <v>600</v>
      </c>
      <c r="J37" s="1448"/>
      <c r="K37" s="1448"/>
      <c r="L37" s="1448"/>
      <c r="M37" s="1448"/>
      <c r="N37" s="1448"/>
      <c r="O37" s="1448"/>
      <c r="P37" s="1448"/>
      <c r="Q37" s="1448"/>
      <c r="R37" s="1448"/>
      <c r="S37" s="1448"/>
      <c r="T37" s="1448"/>
      <c r="U37" s="1448"/>
      <c r="V37" s="1448"/>
      <c r="W37" s="1449"/>
      <c r="X37" s="254"/>
      <c r="Y37" s="1437"/>
      <c r="Z37" s="1437"/>
      <c r="AA37" s="255" t="s">
        <v>282</v>
      </c>
      <c r="AB37" s="256" t="s">
        <v>283</v>
      </c>
      <c r="AC37" s="1438"/>
      <c r="AD37" s="1438"/>
      <c r="AE37" s="1439" t="s">
        <v>284</v>
      </c>
      <c r="AF37" s="1440"/>
      <c r="AG37" s="1721" t="s">
        <v>302</v>
      </c>
      <c r="AH37" s="1722"/>
      <c r="AI37" s="1722"/>
      <c r="AJ37" s="1722"/>
      <c r="AK37" s="257"/>
      <c r="AL37" s="258"/>
    </row>
    <row r="38" spans="1:38" ht="12.75" customHeight="1">
      <c r="B38" s="1709"/>
      <c r="C38" s="1710"/>
      <c r="D38" s="1714"/>
      <c r="E38" s="1710"/>
      <c r="F38" s="1717"/>
      <c r="G38" s="1443"/>
      <c r="H38" s="1444"/>
      <c r="I38" s="1450"/>
      <c r="J38" s="1451"/>
      <c r="K38" s="1451"/>
      <c r="L38" s="1451"/>
      <c r="M38" s="1451"/>
      <c r="N38" s="1451"/>
      <c r="O38" s="1451"/>
      <c r="P38" s="1451"/>
      <c r="Q38" s="1451"/>
      <c r="R38" s="1451"/>
      <c r="S38" s="1451"/>
      <c r="T38" s="1451"/>
      <c r="U38" s="1451"/>
      <c r="V38" s="1451"/>
      <c r="W38" s="1452"/>
      <c r="X38" s="259"/>
      <c r="Y38" s="1460"/>
      <c r="Z38" s="1460"/>
      <c r="AA38" s="260" t="s">
        <v>282</v>
      </c>
      <c r="AB38" s="261" t="s">
        <v>283</v>
      </c>
      <c r="AC38" s="1461"/>
      <c r="AD38" s="1461"/>
      <c r="AE38" s="1509" t="s">
        <v>284</v>
      </c>
      <c r="AF38" s="1510"/>
      <c r="AG38" s="1704"/>
      <c r="AH38" s="1705"/>
      <c r="AI38" s="1705"/>
      <c r="AJ38" s="262"/>
      <c r="AK38" s="262"/>
      <c r="AL38" s="263"/>
    </row>
    <row r="39" spans="1:38" ht="12.75" customHeight="1">
      <c r="B39" s="1711"/>
      <c r="C39" s="1712"/>
      <c r="D39" s="1715"/>
      <c r="E39" s="1712"/>
      <c r="F39" s="1718"/>
      <c r="G39" s="1445"/>
      <c r="H39" s="1446"/>
      <c r="I39" s="1453"/>
      <c r="J39" s="1454"/>
      <c r="K39" s="1454"/>
      <c r="L39" s="1454"/>
      <c r="M39" s="1454"/>
      <c r="N39" s="1454"/>
      <c r="O39" s="1454"/>
      <c r="P39" s="1454"/>
      <c r="Q39" s="1454"/>
      <c r="R39" s="1454"/>
      <c r="S39" s="1454"/>
      <c r="T39" s="1454"/>
      <c r="U39" s="1454"/>
      <c r="V39" s="1454"/>
      <c r="W39" s="1455"/>
      <c r="X39" s="264"/>
      <c r="Y39" s="1456"/>
      <c r="Z39" s="1456"/>
      <c r="AA39" s="265" t="s">
        <v>282</v>
      </c>
      <c r="AB39" s="266" t="s">
        <v>283</v>
      </c>
      <c r="AC39" s="1719"/>
      <c r="AD39" s="1719"/>
      <c r="AE39" s="1720" t="s">
        <v>284</v>
      </c>
      <c r="AF39" s="1540"/>
      <c r="AG39" s="1706"/>
      <c r="AH39" s="1456"/>
      <c r="AI39" s="1456"/>
      <c r="AJ39" s="539" t="s">
        <v>567</v>
      </c>
      <c r="AK39" s="267"/>
      <c r="AL39" s="268"/>
    </row>
    <row r="40" spans="1:38" ht="21" customHeight="1">
      <c r="A40" s="269"/>
      <c r="B40" s="1518"/>
      <c r="C40" s="1519"/>
      <c r="D40" s="531" t="s">
        <v>569</v>
      </c>
      <c r="E40" s="1519"/>
      <c r="F40" s="1520"/>
      <c r="G40" s="1521" t="s">
        <v>285</v>
      </c>
      <c r="H40" s="1522"/>
      <c r="I40" s="1523" t="s">
        <v>511</v>
      </c>
      <c r="J40" s="1524"/>
      <c r="K40" s="1524"/>
      <c r="L40" s="1524"/>
      <c r="M40" s="1524"/>
      <c r="N40" s="1524"/>
      <c r="O40" s="1524"/>
      <c r="P40" s="1524"/>
      <c r="Q40" s="1524"/>
      <c r="R40" s="270"/>
      <c r="S40" s="1497" t="s">
        <v>289</v>
      </c>
      <c r="T40" s="1498"/>
      <c r="U40" s="1426"/>
      <c r="V40" s="1427"/>
      <c r="W40" s="1428"/>
      <c r="X40" s="271"/>
      <c r="Y40" s="272"/>
      <c r="Z40" s="272"/>
      <c r="AA40" s="272"/>
      <c r="AB40" s="272"/>
      <c r="AC40" s="1517"/>
      <c r="AD40" s="1517"/>
      <c r="AE40" s="1515" t="s">
        <v>286</v>
      </c>
      <c r="AF40" s="1498"/>
      <c r="AG40" s="1516"/>
      <c r="AH40" s="1517"/>
      <c r="AI40" s="1517"/>
      <c r="AJ40" s="540" t="s">
        <v>568</v>
      </c>
      <c r="AK40" s="531"/>
      <c r="AL40" s="532"/>
    </row>
    <row r="41" spans="1:38" ht="21" customHeight="1">
      <c r="A41" s="269"/>
      <c r="B41" s="1518"/>
      <c r="C41" s="1519"/>
      <c r="D41" s="531" t="s">
        <v>569</v>
      </c>
      <c r="E41" s="1519"/>
      <c r="F41" s="1520"/>
      <c r="G41" s="1521" t="s">
        <v>285</v>
      </c>
      <c r="H41" s="1522"/>
      <c r="I41" s="1523" t="s">
        <v>511</v>
      </c>
      <c r="J41" s="1524"/>
      <c r="K41" s="1524"/>
      <c r="L41" s="1524"/>
      <c r="M41" s="1524"/>
      <c r="N41" s="1524"/>
      <c r="O41" s="1524"/>
      <c r="P41" s="1524"/>
      <c r="Q41" s="1524"/>
      <c r="R41" s="270"/>
      <c r="S41" s="1497" t="s">
        <v>289</v>
      </c>
      <c r="T41" s="1498"/>
      <c r="U41" s="1426"/>
      <c r="V41" s="1427"/>
      <c r="W41" s="1428"/>
      <c r="X41" s="271"/>
      <c r="Y41" s="272"/>
      <c r="Z41" s="272"/>
      <c r="AA41" s="272"/>
      <c r="AB41" s="272"/>
      <c r="AC41" s="1517"/>
      <c r="AD41" s="1517"/>
      <c r="AE41" s="1515" t="s">
        <v>286</v>
      </c>
      <c r="AF41" s="1498"/>
      <c r="AG41" s="1516"/>
      <c r="AH41" s="1517"/>
      <c r="AI41" s="1517"/>
      <c r="AJ41" s="540" t="s">
        <v>568</v>
      </c>
      <c r="AK41" s="531"/>
      <c r="AL41" s="532"/>
    </row>
    <row r="42" spans="1:38" ht="18.75" customHeight="1">
      <c r="A42" s="269"/>
      <c r="B42" s="1518"/>
      <c r="C42" s="1519"/>
      <c r="D42" s="531" t="s">
        <v>569</v>
      </c>
      <c r="E42" s="1519"/>
      <c r="F42" s="1520"/>
      <c r="G42" s="1521" t="s">
        <v>285</v>
      </c>
      <c r="H42" s="1522"/>
      <c r="I42" s="1523" t="s">
        <v>511</v>
      </c>
      <c r="J42" s="1524"/>
      <c r="K42" s="1524"/>
      <c r="L42" s="1524"/>
      <c r="M42" s="1524"/>
      <c r="N42" s="1524"/>
      <c r="O42" s="1524"/>
      <c r="P42" s="1524"/>
      <c r="Q42" s="1524"/>
      <c r="R42" s="270"/>
      <c r="S42" s="1497" t="s">
        <v>289</v>
      </c>
      <c r="T42" s="1498"/>
      <c r="U42" s="1426"/>
      <c r="V42" s="1427"/>
      <c r="W42" s="1428"/>
      <c r="X42" s="271"/>
      <c r="Y42" s="272"/>
      <c r="Z42" s="272"/>
      <c r="AA42" s="272"/>
      <c r="AB42" s="272"/>
      <c r="AC42" s="1517"/>
      <c r="AD42" s="1517"/>
      <c r="AE42" s="1515" t="s">
        <v>286</v>
      </c>
      <c r="AF42" s="1498"/>
      <c r="AG42" s="1516"/>
      <c r="AH42" s="1517"/>
      <c r="AI42" s="1517"/>
      <c r="AJ42" s="540" t="s">
        <v>568</v>
      </c>
      <c r="AK42" s="531"/>
      <c r="AL42" s="532"/>
    </row>
    <row r="43" spans="1:38" ht="21.75" customHeight="1">
      <c r="A43" s="269"/>
      <c r="B43" s="1518"/>
      <c r="C43" s="1519"/>
      <c r="D43" s="531" t="s">
        <v>569</v>
      </c>
      <c r="E43" s="1519"/>
      <c r="F43" s="1520"/>
      <c r="G43" s="1536" t="s">
        <v>285</v>
      </c>
      <c r="H43" s="1537"/>
      <c r="I43" s="1533" t="s">
        <v>611</v>
      </c>
      <c r="J43" s="1534"/>
      <c r="K43" s="1534"/>
      <c r="L43" s="1534"/>
      <c r="M43" s="1534"/>
      <c r="N43" s="1534"/>
      <c r="O43" s="1534"/>
      <c r="P43" s="1534"/>
      <c r="Q43" s="1534"/>
      <c r="R43" s="1534"/>
      <c r="S43" s="1534"/>
      <c r="T43" s="1534"/>
      <c r="U43" s="1534"/>
      <c r="V43" s="1534"/>
      <c r="W43" s="1535"/>
      <c r="X43" s="1527"/>
      <c r="Y43" s="1528"/>
      <c r="Z43" s="1528"/>
      <c r="AA43" s="1528"/>
      <c r="AB43" s="1528"/>
      <c r="AC43" s="1456"/>
      <c r="AD43" s="1456"/>
      <c r="AE43" s="1539" t="s">
        <v>286</v>
      </c>
      <c r="AF43" s="1540"/>
      <c r="AG43" s="1544"/>
      <c r="AH43" s="1545"/>
      <c r="AI43" s="1545"/>
      <c r="AJ43" s="540" t="s">
        <v>568</v>
      </c>
      <c r="AK43" s="531"/>
      <c r="AL43" s="532"/>
    </row>
    <row r="44" spans="1:38" ht="4.5" customHeight="1">
      <c r="A44" s="269"/>
      <c r="B44" s="533"/>
      <c r="C44" s="533"/>
      <c r="D44" s="533"/>
      <c r="E44" s="533"/>
      <c r="F44" s="533"/>
      <c r="G44" s="273"/>
      <c r="H44" s="273"/>
      <c r="I44" s="274"/>
      <c r="J44" s="275"/>
      <c r="K44" s="275"/>
      <c r="L44" s="275"/>
      <c r="M44" s="275"/>
      <c r="N44" s="275"/>
      <c r="O44" s="275"/>
      <c r="P44" s="275"/>
      <c r="Q44" s="275"/>
      <c r="R44" s="275"/>
      <c r="S44" s="275"/>
      <c r="T44" s="275"/>
      <c r="U44" s="275"/>
      <c r="V44" s="275"/>
      <c r="W44" s="275"/>
      <c r="X44" s="276"/>
      <c r="Y44" s="276"/>
      <c r="Z44" s="276"/>
      <c r="AA44" s="276"/>
      <c r="AB44" s="276"/>
      <c r="AC44" s="277"/>
      <c r="AD44" s="277"/>
      <c r="AE44" s="256"/>
      <c r="AF44" s="256"/>
      <c r="AG44" s="278"/>
      <c r="AH44" s="278"/>
      <c r="AI44" s="277"/>
      <c r="AJ44" s="277"/>
      <c r="AK44" s="256"/>
      <c r="AL44" s="256"/>
    </row>
    <row r="45" spans="1:38" ht="47.25" customHeight="1">
      <c r="B45" s="1529" t="s">
        <v>602</v>
      </c>
      <c r="C45" s="1529"/>
      <c r="D45" s="1529"/>
      <c r="E45" s="1529"/>
      <c r="F45" s="1529"/>
      <c r="G45" s="1529"/>
      <c r="H45" s="1529"/>
      <c r="I45" s="1529"/>
      <c r="J45" s="1529"/>
      <c r="K45" s="1529"/>
      <c r="L45" s="1529"/>
      <c r="M45" s="1529"/>
      <c r="N45" s="1529"/>
      <c r="O45" s="1529"/>
      <c r="P45" s="1529"/>
      <c r="Q45" s="1529"/>
      <c r="R45" s="1529"/>
      <c r="S45" s="1529"/>
      <c r="T45" s="1529"/>
      <c r="U45" s="1529"/>
      <c r="V45" s="1529"/>
      <c r="W45" s="1529"/>
      <c r="X45" s="1529"/>
      <c r="Y45" s="1529"/>
      <c r="Z45" s="1529"/>
      <c r="AA45" s="1529"/>
      <c r="AB45" s="1529"/>
      <c r="AC45" s="1529"/>
      <c r="AD45" s="1529"/>
      <c r="AE45" s="1529"/>
      <c r="AF45" s="1529"/>
      <c r="AG45" s="1529"/>
      <c r="AH45" s="1529"/>
      <c r="AI45" s="1529"/>
      <c r="AJ45" s="1529"/>
      <c r="AK45" s="1529"/>
      <c r="AL45" s="1529"/>
    </row>
    <row r="46" spans="1:38" ht="30.75" customHeight="1">
      <c r="B46" s="1546" t="s">
        <v>580</v>
      </c>
      <c r="C46" s="1547"/>
      <c r="D46" s="1547"/>
      <c r="E46" s="1547"/>
      <c r="F46" s="1547"/>
      <c r="G46" s="1547"/>
      <c r="H46" s="1547"/>
      <c r="I46" s="1547"/>
      <c r="J46" s="1547"/>
      <c r="K46" s="1547"/>
      <c r="L46" s="1547"/>
      <c r="M46" s="1547"/>
      <c r="N46" s="1547"/>
      <c r="O46" s="1547"/>
      <c r="P46" s="1547"/>
      <c r="Q46" s="1548" t="s">
        <v>576</v>
      </c>
      <c r="R46" s="1548"/>
      <c r="S46" s="1548"/>
      <c r="T46" s="1548"/>
      <c r="U46" s="1548"/>
      <c r="V46" s="1538" t="s">
        <v>565</v>
      </c>
      <c r="W46" s="1538"/>
      <c r="X46" s="1538"/>
      <c r="Y46" s="1538"/>
      <c r="Z46" s="1541" t="s">
        <v>566</v>
      </c>
      <c r="AA46" s="1542"/>
      <c r="AB46" s="1542"/>
      <c r="AC46" s="1542"/>
      <c r="AD46" s="1542"/>
      <c r="AE46" s="1542"/>
      <c r="AF46" s="1542"/>
      <c r="AG46" s="1542"/>
      <c r="AH46" s="1542"/>
      <c r="AI46" s="1542"/>
      <c r="AJ46" s="1542"/>
      <c r="AK46" s="1542"/>
      <c r="AL46" s="1543"/>
    </row>
    <row r="47" spans="1:38" ht="32.25" customHeight="1">
      <c r="B47" s="1504" t="s">
        <v>579</v>
      </c>
      <c r="C47" s="1505"/>
      <c r="D47" s="1505"/>
      <c r="E47" s="1505"/>
      <c r="F47" s="1505"/>
      <c r="G47" s="1505"/>
      <c r="H47" s="1505"/>
      <c r="I47" s="1505"/>
      <c r="J47" s="1505"/>
      <c r="K47" s="1505"/>
      <c r="L47" s="1505"/>
      <c r="M47" s="1505"/>
      <c r="N47" s="1505"/>
      <c r="O47" s="1505"/>
      <c r="P47" s="1505"/>
      <c r="Q47" s="1505"/>
      <c r="R47" s="1505"/>
      <c r="S47" s="1505"/>
      <c r="T47" s="1505"/>
      <c r="U47" s="1505"/>
      <c r="V47" s="1505"/>
      <c r="W47" s="1505"/>
      <c r="X47" s="1505"/>
      <c r="Y47" s="1505"/>
      <c r="Z47" s="1505"/>
      <c r="AA47" s="1505"/>
      <c r="AB47" s="1505"/>
      <c r="AC47" s="1505"/>
      <c r="AD47" s="1505"/>
      <c r="AE47" s="1505"/>
      <c r="AF47" s="1505"/>
      <c r="AG47" s="1505"/>
      <c r="AH47" s="1505"/>
      <c r="AI47" s="1505"/>
      <c r="AJ47" s="1505"/>
      <c r="AK47" s="1505"/>
      <c r="AL47" s="1506"/>
    </row>
    <row r="48" spans="1:38" ht="42" customHeight="1">
      <c r="B48" s="1530" t="s">
        <v>603</v>
      </c>
      <c r="C48" s="1531"/>
      <c r="D48" s="1531"/>
      <c r="E48" s="1531"/>
      <c r="F48" s="1531"/>
      <c r="G48" s="1531"/>
      <c r="H48" s="1531"/>
      <c r="I48" s="1531"/>
      <c r="J48" s="1531"/>
      <c r="K48" s="1531"/>
      <c r="L48" s="1531"/>
      <c r="M48" s="1531"/>
      <c r="N48" s="1531"/>
      <c r="O48" s="1531"/>
      <c r="P48" s="1531"/>
      <c r="Q48" s="1531"/>
      <c r="R48" s="1531"/>
      <c r="S48" s="1531"/>
      <c r="T48" s="1531"/>
      <c r="U48" s="1531"/>
      <c r="V48" s="1531"/>
      <c r="W48" s="1531"/>
      <c r="X48" s="1531"/>
      <c r="Y48" s="1531"/>
      <c r="Z48" s="1531"/>
      <c r="AA48" s="1531"/>
      <c r="AB48" s="1531"/>
      <c r="AC48" s="1531"/>
      <c r="AD48" s="1531"/>
      <c r="AE48" s="1531"/>
      <c r="AF48" s="1531"/>
      <c r="AG48" s="1531"/>
      <c r="AH48" s="1531"/>
      <c r="AI48" s="1531"/>
      <c r="AJ48" s="1531"/>
      <c r="AK48" s="1531"/>
      <c r="AL48" s="1532"/>
    </row>
    <row r="49" spans="2:48" ht="12">
      <c r="B49" s="108" t="s">
        <v>610</v>
      </c>
      <c r="C49" s="279"/>
      <c r="D49" s="279"/>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279"/>
      <c r="AL49" s="280"/>
    </row>
    <row r="50" spans="2:48" ht="31.5" customHeight="1">
      <c r="B50" s="541" t="s">
        <v>488</v>
      </c>
      <c r="C50" s="542" t="s">
        <v>489</v>
      </c>
      <c r="D50" s="1549" t="s">
        <v>607</v>
      </c>
      <c r="E50" s="1549"/>
      <c r="F50" s="1549"/>
      <c r="G50" s="1549"/>
      <c r="H50" s="1549"/>
      <c r="I50" s="1549"/>
      <c r="J50" s="1549"/>
      <c r="K50" s="1549"/>
      <c r="L50" s="1551" t="s">
        <v>608</v>
      </c>
      <c r="M50" s="1549"/>
      <c r="N50" s="1549"/>
      <c r="O50" s="1549"/>
      <c r="P50" s="1549"/>
      <c r="Q50" s="1549"/>
      <c r="R50" s="1549"/>
      <c r="S50" s="1549"/>
      <c r="T50" s="1549"/>
      <c r="U50" s="1549"/>
      <c r="V50" s="542" t="s">
        <v>490</v>
      </c>
      <c r="W50" s="1507">
        <v>50</v>
      </c>
      <c r="X50" s="1507"/>
      <c r="Y50" s="1507"/>
      <c r="Z50" s="542" t="s">
        <v>491</v>
      </c>
      <c r="AA50" s="1549" t="s">
        <v>609</v>
      </c>
      <c r="AB50" s="1549"/>
      <c r="AC50" s="1549"/>
      <c r="AD50" s="1549"/>
      <c r="AE50" s="1549"/>
      <c r="AF50" s="1549"/>
      <c r="AG50" s="1549"/>
      <c r="AH50" s="1549"/>
      <c r="AI50" s="1549"/>
      <c r="AJ50" s="1549"/>
      <c r="AK50" s="1549"/>
      <c r="AL50" s="1550"/>
    </row>
    <row r="51" spans="2:48" ht="31.5" customHeight="1">
      <c r="B51" s="545" t="s">
        <v>492</v>
      </c>
      <c r="C51" s="546" t="s">
        <v>489</v>
      </c>
      <c r="D51" s="1514">
        <f>①基本入力表!C5</f>
        <v>0</v>
      </c>
      <c r="E51" s="1514"/>
      <c r="F51" s="1514"/>
      <c r="G51" s="1514"/>
      <c r="H51" s="1514"/>
      <c r="I51" s="1514"/>
      <c r="J51" s="1514"/>
      <c r="K51" s="1514"/>
      <c r="L51" s="1499"/>
      <c r="M51" s="1500"/>
      <c r="N51" s="1500"/>
      <c r="O51" s="1500"/>
      <c r="P51" s="1500"/>
      <c r="Q51" s="1500"/>
      <c r="R51" s="1500"/>
      <c r="S51" s="1500"/>
      <c r="T51" s="1500"/>
      <c r="U51" s="1500"/>
      <c r="V51" s="546" t="s">
        <v>490</v>
      </c>
      <c r="W51" s="1508"/>
      <c r="X51" s="1508"/>
      <c r="Y51" s="1508"/>
      <c r="Z51" s="546" t="s">
        <v>491</v>
      </c>
      <c r="AA51" s="1500"/>
      <c r="AB51" s="1500"/>
      <c r="AC51" s="1500"/>
      <c r="AD51" s="1500"/>
      <c r="AE51" s="1500"/>
      <c r="AF51" s="1500"/>
      <c r="AG51" s="1500"/>
      <c r="AH51" s="1500"/>
      <c r="AI51" s="1500"/>
      <c r="AJ51" s="1500"/>
      <c r="AK51" s="1500"/>
      <c r="AL51" s="1511"/>
    </row>
    <row r="52" spans="2:48" ht="31.5" customHeight="1">
      <c r="B52" s="545" t="s">
        <v>493</v>
      </c>
      <c r="C52" s="546" t="s">
        <v>489</v>
      </c>
      <c r="D52" s="1514">
        <f>①基本入力表!C5</f>
        <v>0</v>
      </c>
      <c r="E52" s="1514"/>
      <c r="F52" s="1514"/>
      <c r="G52" s="1514"/>
      <c r="H52" s="1514"/>
      <c r="I52" s="1514"/>
      <c r="J52" s="1514"/>
      <c r="K52" s="1514"/>
      <c r="L52" s="1499"/>
      <c r="M52" s="1500"/>
      <c r="N52" s="1500"/>
      <c r="O52" s="1500"/>
      <c r="P52" s="1500"/>
      <c r="Q52" s="1500"/>
      <c r="R52" s="1500"/>
      <c r="S52" s="1500"/>
      <c r="T52" s="1500"/>
      <c r="U52" s="1500"/>
      <c r="V52" s="546" t="s">
        <v>490</v>
      </c>
      <c r="W52" s="1508"/>
      <c r="X52" s="1508"/>
      <c r="Y52" s="1508"/>
      <c r="Z52" s="546" t="s">
        <v>491</v>
      </c>
      <c r="AA52" s="1500"/>
      <c r="AB52" s="1500"/>
      <c r="AC52" s="1500"/>
      <c r="AD52" s="1500"/>
      <c r="AE52" s="1500"/>
      <c r="AF52" s="1500"/>
      <c r="AG52" s="1500"/>
      <c r="AH52" s="1500"/>
      <c r="AI52" s="1500"/>
      <c r="AJ52" s="1500"/>
      <c r="AK52" s="1500"/>
      <c r="AL52" s="1511"/>
    </row>
    <row r="53" spans="2:48" ht="31.5" customHeight="1">
      <c r="B53" s="543" t="s">
        <v>494</v>
      </c>
      <c r="C53" s="544" t="s">
        <v>489</v>
      </c>
      <c r="D53" s="1501">
        <f>①基本入力表!C5</f>
        <v>0</v>
      </c>
      <c r="E53" s="1501"/>
      <c r="F53" s="1501"/>
      <c r="G53" s="1501"/>
      <c r="H53" s="1501"/>
      <c r="I53" s="1501"/>
      <c r="J53" s="1501"/>
      <c r="K53" s="1501"/>
      <c r="L53" s="1502"/>
      <c r="M53" s="1503"/>
      <c r="N53" s="1503"/>
      <c r="O53" s="1503"/>
      <c r="P53" s="1503"/>
      <c r="Q53" s="1503"/>
      <c r="R53" s="1503"/>
      <c r="S53" s="1503"/>
      <c r="T53" s="1503"/>
      <c r="U53" s="1503"/>
      <c r="V53" s="544" t="s">
        <v>490</v>
      </c>
      <c r="W53" s="1512"/>
      <c r="X53" s="1512"/>
      <c r="Y53" s="1512"/>
      <c r="Z53" s="544" t="s">
        <v>491</v>
      </c>
      <c r="AA53" s="1503"/>
      <c r="AB53" s="1503"/>
      <c r="AC53" s="1503"/>
      <c r="AD53" s="1503"/>
      <c r="AE53" s="1503"/>
      <c r="AF53" s="1503"/>
      <c r="AG53" s="1503"/>
      <c r="AH53" s="1503"/>
      <c r="AI53" s="1503"/>
      <c r="AJ53" s="1503"/>
      <c r="AK53" s="1503"/>
      <c r="AL53" s="1513"/>
    </row>
    <row r="54" spans="2:48" ht="10.5" customHeight="1">
      <c r="B54" s="246"/>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L54" s="246"/>
    </row>
    <row r="55" spans="2:48" ht="25.5" customHeight="1">
      <c r="B55" s="281"/>
      <c r="C55" s="281"/>
      <c r="D55" s="281"/>
      <c r="E55" s="281"/>
      <c r="F55" s="282" t="s">
        <v>571</v>
      </c>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1"/>
      <c r="AG55" s="281"/>
      <c r="AH55" s="281"/>
      <c r="AI55" s="281"/>
      <c r="AJ55" s="281"/>
      <c r="AK55" s="281"/>
      <c r="AL55" s="246"/>
      <c r="AQ55" s="246"/>
      <c r="AR55" s="246"/>
      <c r="AS55" s="246"/>
      <c r="AT55" s="246"/>
      <c r="AU55" s="246"/>
      <c r="AV55" s="246"/>
    </row>
    <row r="56" spans="2:48" ht="13.5" customHeight="1">
      <c r="B56" s="281"/>
      <c r="C56" s="281"/>
      <c r="D56" s="281"/>
      <c r="E56" s="281"/>
      <c r="F56" s="283"/>
      <c r="G56" s="1525" t="s">
        <v>299</v>
      </c>
      <c r="H56" s="1525"/>
      <c r="I56" s="1525"/>
      <c r="J56" s="1525"/>
      <c r="K56" s="1525"/>
      <c r="L56" s="1525"/>
      <c r="M56" s="1525"/>
      <c r="N56" s="1525"/>
      <c r="O56" s="1525"/>
      <c r="P56" s="1525"/>
      <c r="Q56" s="1525"/>
      <c r="R56" s="1525"/>
      <c r="S56" s="1526" t="s">
        <v>581</v>
      </c>
      <c r="T56" s="1526"/>
      <c r="U56" s="1526"/>
      <c r="V56" s="1526"/>
      <c r="W56" s="1526"/>
      <c r="X56" s="1526"/>
      <c r="Y56" s="283"/>
      <c r="Z56" s="283">
        <v>6</v>
      </c>
      <c r="AA56" s="283">
        <v>17</v>
      </c>
      <c r="AB56" s="283"/>
      <c r="AC56" s="283"/>
      <c r="AD56" s="283"/>
      <c r="AE56" s="283"/>
      <c r="AF56" s="281"/>
      <c r="AG56" s="281"/>
      <c r="AH56" s="281"/>
      <c r="AI56" s="281"/>
      <c r="AJ56" s="281"/>
      <c r="AK56" s="281"/>
      <c r="AL56" s="246"/>
      <c r="AQ56" s="246"/>
      <c r="AR56" s="246"/>
      <c r="AS56" s="246"/>
      <c r="AT56" s="246"/>
      <c r="AU56" s="246"/>
      <c r="AV56" s="246"/>
    </row>
    <row r="57" spans="2:48" ht="13.5" customHeight="1">
      <c r="B57" s="281"/>
      <c r="C57" s="281"/>
      <c r="D57" s="281"/>
      <c r="E57" s="281"/>
      <c r="F57" s="283"/>
      <c r="G57" s="1525" t="s">
        <v>290</v>
      </c>
      <c r="H57" s="1525"/>
      <c r="I57" s="1525"/>
      <c r="J57" s="1525"/>
      <c r="K57" s="1525"/>
      <c r="L57" s="1525"/>
      <c r="M57" s="1525"/>
      <c r="N57" s="1525"/>
      <c r="O57" s="1525"/>
      <c r="P57" s="1525"/>
      <c r="Q57" s="1525"/>
      <c r="R57" s="1525"/>
      <c r="S57" s="1526" t="s">
        <v>291</v>
      </c>
      <c r="T57" s="1526"/>
      <c r="U57" s="1526"/>
      <c r="V57" s="1526"/>
      <c r="W57" s="1526"/>
      <c r="X57" s="1526"/>
      <c r="Y57" s="283"/>
      <c r="Z57" s="283">
        <v>7</v>
      </c>
      <c r="AA57" s="283">
        <v>18</v>
      </c>
      <c r="AB57" s="283"/>
      <c r="AC57" s="283"/>
      <c r="AD57" s="283"/>
      <c r="AE57" s="283"/>
      <c r="AF57" s="281"/>
      <c r="AG57" s="281"/>
      <c r="AH57" s="281"/>
      <c r="AI57" s="281"/>
      <c r="AJ57" s="281"/>
      <c r="AK57" s="281"/>
      <c r="AL57" s="246"/>
      <c r="AQ57" s="246"/>
      <c r="AR57" s="246"/>
      <c r="AS57" s="246"/>
      <c r="AT57" s="246"/>
      <c r="AU57" s="246"/>
      <c r="AV57" s="246"/>
    </row>
    <row r="58" spans="2:48" ht="13.5" customHeight="1">
      <c r="B58" s="281"/>
      <c r="C58" s="281"/>
      <c r="D58" s="281"/>
      <c r="E58" s="281"/>
      <c r="F58" s="283"/>
      <c r="G58" s="1525" t="s">
        <v>292</v>
      </c>
      <c r="H58" s="1525"/>
      <c r="I58" s="1525"/>
      <c r="J58" s="1525"/>
      <c r="K58" s="1525"/>
      <c r="L58" s="1525"/>
      <c r="M58" s="1525"/>
      <c r="N58" s="1525"/>
      <c r="O58" s="1525"/>
      <c r="P58" s="1525"/>
      <c r="Q58" s="1525"/>
      <c r="R58" s="1525"/>
      <c r="S58" s="1526" t="s">
        <v>293</v>
      </c>
      <c r="T58" s="1526"/>
      <c r="U58" s="1526"/>
      <c r="V58" s="1526"/>
      <c r="W58" s="1526"/>
      <c r="X58" s="1526"/>
      <c r="Y58" s="283"/>
      <c r="Z58" s="283">
        <v>8</v>
      </c>
      <c r="AA58" s="283">
        <v>19</v>
      </c>
      <c r="AB58" s="283"/>
      <c r="AC58" s="283"/>
      <c r="AD58" s="283"/>
      <c r="AE58" s="283"/>
      <c r="AF58" s="281"/>
      <c r="AG58" s="281"/>
      <c r="AH58" s="281"/>
      <c r="AI58" s="281"/>
      <c r="AJ58" s="281"/>
      <c r="AK58" s="281"/>
      <c r="AL58" s="246"/>
    </row>
    <row r="59" spans="2:48" ht="8.4499999999999993" customHeight="1">
      <c r="B59" s="281"/>
      <c r="C59" s="281"/>
      <c r="D59" s="281"/>
      <c r="E59" s="281"/>
      <c r="F59" s="283"/>
      <c r="G59" s="283"/>
      <c r="H59" s="283"/>
      <c r="I59" s="283"/>
      <c r="J59" s="283"/>
      <c r="K59" s="283"/>
      <c r="L59" s="283"/>
      <c r="M59" s="283"/>
      <c r="N59" s="283"/>
      <c r="O59" s="283"/>
      <c r="P59" s="283"/>
      <c r="Q59" s="283"/>
      <c r="R59" s="283"/>
      <c r="S59" s="283"/>
      <c r="T59" s="283"/>
      <c r="U59" s="283"/>
      <c r="V59" s="283"/>
      <c r="W59" s="283"/>
      <c r="X59" s="283"/>
      <c r="Y59" s="283"/>
      <c r="Z59" s="283"/>
      <c r="AA59" s="283"/>
      <c r="AB59" s="283"/>
      <c r="AC59" s="283"/>
      <c r="AD59" s="283"/>
      <c r="AE59" s="283"/>
      <c r="AF59" s="281"/>
      <c r="AG59" s="281"/>
      <c r="AH59" s="281"/>
      <c r="AI59" s="281"/>
      <c r="AJ59" s="281"/>
      <c r="AK59" s="281"/>
      <c r="AL59" s="246"/>
    </row>
    <row r="60" spans="2:48" ht="18.95" customHeight="1">
      <c r="B60" s="281"/>
      <c r="C60" s="281"/>
      <c r="D60" s="281"/>
      <c r="E60" s="281"/>
      <c r="F60" s="283"/>
      <c r="G60" s="283"/>
      <c r="H60" s="283"/>
      <c r="I60" s="282" t="s">
        <v>294</v>
      </c>
      <c r="J60" s="283"/>
      <c r="K60" s="283"/>
      <c r="L60" s="283"/>
      <c r="M60" s="283"/>
      <c r="N60" s="283"/>
      <c r="O60" s="283"/>
      <c r="P60" s="283"/>
      <c r="Q60" s="283"/>
      <c r="R60" s="283"/>
      <c r="S60" s="283"/>
      <c r="T60" s="283"/>
      <c r="U60" s="283"/>
      <c r="V60" s="283"/>
      <c r="W60" s="283"/>
      <c r="X60" s="283"/>
      <c r="Y60" s="283"/>
      <c r="Z60" s="283"/>
      <c r="AA60" s="283"/>
      <c r="AB60" s="283"/>
      <c r="AC60" s="283"/>
      <c r="AD60" s="283"/>
      <c r="AE60" s="283"/>
      <c r="AF60" s="281"/>
      <c r="AG60" s="281"/>
      <c r="AH60" s="281"/>
      <c r="AI60" s="281"/>
      <c r="AJ60" s="281"/>
      <c r="AK60" s="281"/>
      <c r="AL60" s="246"/>
    </row>
    <row r="61" spans="2:48" ht="8.4499999999999993" customHeight="1">
      <c r="B61" s="246"/>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6"/>
      <c r="AK61" s="246"/>
      <c r="AL61" s="246"/>
    </row>
    <row r="62" spans="2:48" ht="8.4499999999999993" customHeight="1">
      <c r="B62" s="246"/>
      <c r="C62" s="246"/>
      <c r="D62" s="246"/>
      <c r="E62" s="246"/>
      <c r="F62" s="246"/>
      <c r="G62" s="246"/>
      <c r="H62" s="246"/>
      <c r="I62" s="246"/>
      <c r="J62" s="246"/>
      <c r="K62" s="246"/>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row>
    <row r="63" spans="2:48" ht="8.4499999999999993" customHeight="1">
      <c r="B63" s="246"/>
      <c r="C63" s="246"/>
      <c r="D63" s="246"/>
      <c r="E63" s="246"/>
      <c r="F63" s="246"/>
      <c r="G63" s="246"/>
      <c r="H63" s="246"/>
      <c r="I63" s="246"/>
      <c r="J63" s="246"/>
      <c r="K63" s="246"/>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row>
    <row r="64" spans="2:48" ht="8.4499999999999993" customHeight="1">
      <c r="B64" s="246"/>
      <c r="C64" s="246"/>
      <c r="D64" s="246"/>
      <c r="E64" s="246"/>
      <c r="F64" s="246"/>
      <c r="G64" s="246"/>
      <c r="H64" s="246"/>
      <c r="I64" s="246"/>
      <c r="J64" s="246"/>
      <c r="K64" s="246"/>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row>
    <row r="65" spans="2:38" ht="8.4499999999999993" customHeight="1">
      <c r="B65" s="246"/>
      <c r="C65" s="246"/>
      <c r="D65" s="246"/>
      <c r="E65" s="246"/>
      <c r="F65" s="246"/>
      <c r="G65" s="246"/>
      <c r="H65" s="246"/>
      <c r="I65" s="246"/>
      <c r="J65" s="246"/>
      <c r="K65" s="246"/>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row>
    <row r="66" spans="2:38" ht="8.4499999999999993" customHeight="1">
      <c r="B66" s="246"/>
      <c r="C66" s="246"/>
      <c r="D66" s="246"/>
      <c r="E66" s="246"/>
      <c r="F66" s="246"/>
      <c r="G66" s="246"/>
      <c r="H66" s="246"/>
      <c r="I66" s="246"/>
      <c r="J66" s="246"/>
      <c r="K66" s="246"/>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row>
    <row r="67" spans="2:38" ht="8.4499999999999993" customHeight="1">
      <c r="B67" s="246"/>
      <c r="C67" s="246"/>
      <c r="D67" s="246"/>
      <c r="E67" s="246"/>
      <c r="F67" s="246"/>
      <c r="G67" s="246"/>
      <c r="H67" s="246"/>
      <c r="I67" s="246"/>
      <c r="J67" s="246"/>
      <c r="K67" s="246"/>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row>
    <row r="68" spans="2:38" ht="8.4499999999999993" customHeight="1">
      <c r="B68" s="246"/>
      <c r="C68" s="246"/>
      <c r="D68" s="246"/>
      <c r="E68" s="246"/>
      <c r="F68" s="246"/>
      <c r="G68" s="246"/>
      <c r="H68" s="246"/>
      <c r="I68" s="246"/>
      <c r="J68" s="246"/>
      <c r="K68" s="246"/>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row>
    <row r="69" spans="2:38" ht="8.4499999999999993" customHeight="1">
      <c r="B69" s="246"/>
      <c r="C69" s="246"/>
      <c r="D69" s="246"/>
      <c r="E69" s="246"/>
      <c r="F69" s="246"/>
      <c r="G69" s="246"/>
      <c r="H69" s="246"/>
      <c r="I69" s="246"/>
      <c r="J69" s="246"/>
      <c r="K69" s="246"/>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row>
    <row r="70" spans="2:38" ht="8.4499999999999993" customHeight="1">
      <c r="B70" s="246"/>
      <c r="C70" s="246"/>
      <c r="D70" s="246"/>
      <c r="E70" s="246"/>
      <c r="F70" s="246"/>
      <c r="G70" s="246"/>
      <c r="H70" s="246"/>
      <c r="I70" s="246"/>
      <c r="J70" s="246"/>
      <c r="K70" s="246"/>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row>
    <row r="71" spans="2:38" ht="12" customHeight="1">
      <c r="B71" s="246"/>
      <c r="C71" s="246"/>
      <c r="D71" s="246"/>
      <c r="E71" s="246"/>
      <c r="F71" s="246"/>
      <c r="G71" s="246"/>
      <c r="H71" s="246"/>
      <c r="I71" s="246"/>
      <c r="J71" s="246"/>
      <c r="K71" s="246"/>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row>
    <row r="72" spans="2:38" ht="12" hidden="1" customHeight="1"/>
    <row r="73" spans="2:38" ht="12" hidden="1" customHeight="1"/>
    <row r="74" spans="2:38" ht="12" customHeight="1"/>
    <row r="75" spans="2:38">
      <c r="H75" s="239" t="s">
        <v>281</v>
      </c>
      <c r="I75" s="239" t="s">
        <v>577</v>
      </c>
      <c r="T75" s="285" t="s">
        <v>503</v>
      </c>
      <c r="U75" s="285" t="s">
        <v>507</v>
      </c>
      <c r="X75" s="239" t="s">
        <v>435</v>
      </c>
    </row>
    <row r="76" spans="2:38" ht="10.5">
      <c r="H76" s="284" t="s">
        <v>287</v>
      </c>
      <c r="I76" s="239" t="s">
        <v>578</v>
      </c>
      <c r="T76" s="285" t="s">
        <v>504</v>
      </c>
      <c r="U76" s="521" t="s">
        <v>564</v>
      </c>
      <c r="X76" s="239" t="s">
        <v>298</v>
      </c>
      <c r="Z76" s="285" t="s">
        <v>295</v>
      </c>
    </row>
    <row r="77" spans="2:38">
      <c r="T77" s="285" t="s">
        <v>505</v>
      </c>
      <c r="U77" s="521" t="s">
        <v>509</v>
      </c>
      <c r="X77" s="239" t="s">
        <v>429</v>
      </c>
      <c r="Z77" s="285" t="s">
        <v>296</v>
      </c>
    </row>
    <row r="78" spans="2:38">
      <c r="T78" s="285" t="s">
        <v>506</v>
      </c>
      <c r="U78" s="521" t="s">
        <v>433</v>
      </c>
      <c r="X78" s="239" t="s">
        <v>430</v>
      </c>
      <c r="Z78" s="285" t="s">
        <v>297</v>
      </c>
    </row>
    <row r="79" spans="2:38">
      <c r="T79" s="285"/>
      <c r="U79" s="521" t="s">
        <v>508</v>
      </c>
    </row>
  </sheetData>
  <protectedRanges>
    <protectedRange sqref="B19:F22 B25:F28 B31:F34" name="範囲21_2"/>
    <protectedRange sqref="J22 J28 J34 O22 O28 O34" name="範囲10_1"/>
    <protectedRange sqref="H22 H28 H34 M22 M28 M34" name="範囲9_2"/>
    <protectedRange sqref="G29:U33 G23:U27 G17:U21" name="範囲11_1"/>
    <protectedRange sqref="R22 R28 R34" name="範囲13_1"/>
    <protectedRange sqref="Z17:AH19 Z23:AH25 Z29:AH31" name="範囲8"/>
    <protectedRange sqref="Y17:Y19 Y23:Y25 Y29:Y31" name="範囲7"/>
    <protectedRange sqref="AQ55:AV57 B56:P58 S56:AL58" name="範囲19"/>
    <protectedRange sqref="B48:AL53" name="範囲19_4"/>
    <protectedRange sqref="AC37:AD39" name="範囲17_1_4"/>
    <protectedRange sqref="E36:F36" name="範囲6_1_3"/>
    <protectedRange sqref="B36:C36" name="範囲5_1_4"/>
    <protectedRange sqref="Y37:Z39" name="範囲15_1_4"/>
    <protectedRange sqref="AI37:AJ44" name="範囲16_1_3"/>
    <protectedRange sqref="AC40:AD44" name="範囲18_1_4"/>
    <protectedRange sqref="AC37:AD44" name="範囲20_1_4"/>
  </protectedRanges>
  <mergeCells count="206">
    <mergeCell ref="Q29:U31"/>
    <mergeCell ref="AC40:AD40"/>
    <mergeCell ref="AG41:AI41"/>
    <mergeCell ref="AI32:AL33"/>
    <mergeCell ref="AC17:AE19"/>
    <mergeCell ref="AC23:AE25"/>
    <mergeCell ref="AC29:AE31"/>
    <mergeCell ref="B41:C41"/>
    <mergeCell ref="E41:F41"/>
    <mergeCell ref="G41:H41"/>
    <mergeCell ref="I41:Q41"/>
    <mergeCell ref="S41:T41"/>
    <mergeCell ref="U41:W41"/>
    <mergeCell ref="AC41:AD41"/>
    <mergeCell ref="AE41:AF41"/>
    <mergeCell ref="AI24:AL24"/>
    <mergeCell ref="AG38:AI39"/>
    <mergeCell ref="B37:C39"/>
    <mergeCell ref="D37:D39"/>
    <mergeCell ref="E37:F39"/>
    <mergeCell ref="AC39:AD39"/>
    <mergeCell ref="AE39:AF39"/>
    <mergeCell ref="X36:AF36"/>
    <mergeCell ref="AG37:AJ37"/>
    <mergeCell ref="B28:F28"/>
    <mergeCell ref="B36:C36"/>
    <mergeCell ref="E36:F36"/>
    <mergeCell ref="G36:W36"/>
    <mergeCell ref="B40:C40"/>
    <mergeCell ref="E40:F40"/>
    <mergeCell ref="G40:H40"/>
    <mergeCell ref="I40:Q40"/>
    <mergeCell ref="S40:T40"/>
    <mergeCell ref="U40:W40"/>
    <mergeCell ref="B12:AL12"/>
    <mergeCell ref="B14:AL14"/>
    <mergeCell ref="B29:F29"/>
    <mergeCell ref="G28:H28"/>
    <mergeCell ref="Q28:R28"/>
    <mergeCell ref="Z24:AB24"/>
    <mergeCell ref="AF24:AH24"/>
    <mergeCell ref="V21:Y22"/>
    <mergeCell ref="V20:Y20"/>
    <mergeCell ref="Z23:AB23"/>
    <mergeCell ref="Q27:R27"/>
    <mergeCell ref="S27:U27"/>
    <mergeCell ref="V24:Y24"/>
    <mergeCell ref="V16:Y16"/>
    <mergeCell ref="V17:Y17"/>
    <mergeCell ref="Z21:AG21"/>
    <mergeCell ref="V29:Y29"/>
    <mergeCell ref="G29:K33"/>
    <mergeCell ref="V30:Y30"/>
    <mergeCell ref="V32:AH34"/>
    <mergeCell ref="Z30:AB30"/>
    <mergeCell ref="AF30:AH30"/>
    <mergeCell ref="Z29:AB29"/>
    <mergeCell ref="AF29:AH29"/>
    <mergeCell ref="B13:AL13"/>
    <mergeCell ref="E9:L9"/>
    <mergeCell ref="V15:AH15"/>
    <mergeCell ref="B15:C16"/>
    <mergeCell ref="D15:D16"/>
    <mergeCell ref="E15:F16"/>
    <mergeCell ref="AI15:AL23"/>
    <mergeCell ref="Z16:AB16"/>
    <mergeCell ref="AC16:AE16"/>
    <mergeCell ref="V18:Y18"/>
    <mergeCell ref="G15:K16"/>
    <mergeCell ref="L15:P16"/>
    <mergeCell ref="Q15:U16"/>
    <mergeCell ref="AF16:AH16"/>
    <mergeCell ref="Z17:AB17"/>
    <mergeCell ref="AF17:AH17"/>
    <mergeCell ref="B22:F22"/>
    <mergeCell ref="Q22:R22"/>
    <mergeCell ref="Z19:AB19"/>
    <mergeCell ref="AF19:AH19"/>
    <mergeCell ref="Q17:U19"/>
    <mergeCell ref="Z18:AB18"/>
    <mergeCell ref="AF18:AH18"/>
    <mergeCell ref="B17:F17"/>
    <mergeCell ref="B8:D8"/>
    <mergeCell ref="O8:T8"/>
    <mergeCell ref="W8:Z8"/>
    <mergeCell ref="W6:Z6"/>
    <mergeCell ref="E8:L8"/>
    <mergeCell ref="AB8:AL8"/>
    <mergeCell ref="M8:N9"/>
    <mergeCell ref="M6:N7"/>
    <mergeCell ref="B11:AL11"/>
    <mergeCell ref="B9:D9"/>
    <mergeCell ref="O9:T9"/>
    <mergeCell ref="W9:Z9"/>
    <mergeCell ref="AB9:AL9"/>
    <mergeCell ref="AJ3:AL3"/>
    <mergeCell ref="AA4:AB4"/>
    <mergeCell ref="AC4:AE4"/>
    <mergeCell ref="W5:Z5"/>
    <mergeCell ref="AB5:AL5"/>
    <mergeCell ref="B6:D7"/>
    <mergeCell ref="C1:U4"/>
    <mergeCell ref="AA1:AE1"/>
    <mergeCell ref="AH1:AL1"/>
    <mergeCell ref="AA2:AB2"/>
    <mergeCell ref="AC2:AE2"/>
    <mergeCell ref="AH2:AI2"/>
    <mergeCell ref="AJ2:AL2"/>
    <mergeCell ref="AA3:AB3"/>
    <mergeCell ref="AC3:AE3"/>
    <mergeCell ref="AH3:AI3"/>
    <mergeCell ref="E6:L7"/>
    <mergeCell ref="AB6:AL6"/>
    <mergeCell ref="W7:Z7"/>
    <mergeCell ref="AB7:AL7"/>
    <mergeCell ref="Z1:Z3"/>
    <mergeCell ref="O6:T7"/>
    <mergeCell ref="AF4:AL4"/>
    <mergeCell ref="G56:R56"/>
    <mergeCell ref="G57:R57"/>
    <mergeCell ref="G58:R58"/>
    <mergeCell ref="S56:X56"/>
    <mergeCell ref="S57:X57"/>
    <mergeCell ref="S58:X58"/>
    <mergeCell ref="X43:AB43"/>
    <mergeCell ref="B45:AL45"/>
    <mergeCell ref="B48:AL48"/>
    <mergeCell ref="I43:W43"/>
    <mergeCell ref="G43:H43"/>
    <mergeCell ref="V46:Y46"/>
    <mergeCell ref="AC43:AD43"/>
    <mergeCell ref="AE43:AF43"/>
    <mergeCell ref="Z46:AL46"/>
    <mergeCell ref="AG43:AI43"/>
    <mergeCell ref="B43:C43"/>
    <mergeCell ref="E43:F43"/>
    <mergeCell ref="B46:P46"/>
    <mergeCell ref="Q46:U46"/>
    <mergeCell ref="AA50:AL50"/>
    <mergeCell ref="D50:K50"/>
    <mergeCell ref="L50:U50"/>
    <mergeCell ref="L52:U52"/>
    <mergeCell ref="D53:K53"/>
    <mergeCell ref="L53:U53"/>
    <mergeCell ref="B47:AL47"/>
    <mergeCell ref="W50:Y50"/>
    <mergeCell ref="W51:Y51"/>
    <mergeCell ref="AE38:AF38"/>
    <mergeCell ref="AA51:AL51"/>
    <mergeCell ref="W53:Y53"/>
    <mergeCell ref="AA53:AL53"/>
    <mergeCell ref="W52:Y52"/>
    <mergeCell ref="AA52:AL52"/>
    <mergeCell ref="D51:K51"/>
    <mergeCell ref="L51:U51"/>
    <mergeCell ref="D52:K52"/>
    <mergeCell ref="AE40:AF40"/>
    <mergeCell ref="AE42:AF42"/>
    <mergeCell ref="AG42:AI42"/>
    <mergeCell ref="AC42:AD42"/>
    <mergeCell ref="B42:C42"/>
    <mergeCell ref="E42:F42"/>
    <mergeCell ref="G42:H42"/>
    <mergeCell ref="I42:Q42"/>
    <mergeCell ref="AG40:AI40"/>
    <mergeCell ref="B19:F20"/>
    <mergeCell ref="V19:Y19"/>
    <mergeCell ref="Q20:R20"/>
    <mergeCell ref="S20:U20"/>
    <mergeCell ref="Q21:R21"/>
    <mergeCell ref="S21:U21"/>
    <mergeCell ref="B23:F23"/>
    <mergeCell ref="G23:K27"/>
    <mergeCell ref="Q23:U25"/>
    <mergeCell ref="V23:Y23"/>
    <mergeCell ref="B25:F26"/>
    <mergeCell ref="V25:Y25"/>
    <mergeCell ref="Q26:R26"/>
    <mergeCell ref="S26:U26"/>
    <mergeCell ref="V26:AH28"/>
    <mergeCell ref="AF23:AH23"/>
    <mergeCell ref="AF25:AH25"/>
    <mergeCell ref="U42:W42"/>
    <mergeCell ref="Z25:AB25"/>
    <mergeCell ref="AG36:AL36"/>
    <mergeCell ref="B35:AL35"/>
    <mergeCell ref="Y37:Z37"/>
    <mergeCell ref="AC37:AD37"/>
    <mergeCell ref="AE37:AF37"/>
    <mergeCell ref="G37:H39"/>
    <mergeCell ref="I37:W39"/>
    <mergeCell ref="Y39:Z39"/>
    <mergeCell ref="B31:F32"/>
    <mergeCell ref="Y38:Z38"/>
    <mergeCell ref="AC38:AD38"/>
    <mergeCell ref="S42:T42"/>
    <mergeCell ref="Q33:R33"/>
    <mergeCell ref="S33:U33"/>
    <mergeCell ref="V31:Y31"/>
    <mergeCell ref="Q32:R32"/>
    <mergeCell ref="S32:U32"/>
    <mergeCell ref="B34:F34"/>
    <mergeCell ref="G34:H34"/>
    <mergeCell ref="Q34:R34"/>
    <mergeCell ref="Z31:AB31"/>
    <mergeCell ref="AF31:AH31"/>
  </mergeCells>
  <phoneticPr fontId="1"/>
  <conditionalFormatting sqref="G29:K34">
    <cfRule type="expression" dxfId="10" priority="11">
      <formula>$G$29="なし"</formula>
    </cfRule>
  </conditionalFormatting>
  <conditionalFormatting sqref="G17:P21">
    <cfRule type="expression" dxfId="9" priority="3">
      <formula>Z19=0</formula>
    </cfRule>
  </conditionalFormatting>
  <conditionalFormatting sqref="L23:O27 P25:P27 P29 L29:O33 P32:P33">
    <cfRule type="expression" dxfId="8" priority="12">
      <formula>AE25=0</formula>
    </cfRule>
  </conditionalFormatting>
  <conditionalFormatting sqref="P23:P24">
    <cfRule type="expression" dxfId="7" priority="38">
      <formula>AI32=0</formula>
    </cfRule>
  </conditionalFormatting>
  <conditionalFormatting sqref="P30:P31">
    <cfRule type="expression" dxfId="6" priority="40">
      <formula>#REF!=0</formula>
    </cfRule>
  </conditionalFormatting>
  <conditionalFormatting sqref="Q23:U28">
    <cfRule type="expression" dxfId="5" priority="7">
      <formula>$Q$23="なし"</formula>
    </cfRule>
  </conditionalFormatting>
  <conditionalFormatting sqref="Q29:U34">
    <cfRule type="expression" dxfId="4" priority="9">
      <formula>$Q$29="なし"</formula>
    </cfRule>
  </conditionalFormatting>
  <conditionalFormatting sqref="V46:AL46 B47:AL47">
    <cfRule type="expression" dxfId="3" priority="5">
      <formula>$Q$46="あり"</formula>
    </cfRule>
  </conditionalFormatting>
  <conditionalFormatting sqref="Z46:AL46">
    <cfRule type="expression" dxfId="2" priority="4">
      <formula>$Q$46="あり"</formula>
    </cfRule>
  </conditionalFormatting>
  <dataValidations count="6">
    <dataValidation type="list" allowBlank="1" showInputMessage="1" showErrorMessage="1" sqref="Z21:AG21" xr:uid="{60D380C4-B2DA-4459-B302-459AC167D3FB}">
      <formula1>$Z$75:$Z$78</formula1>
    </dataValidation>
    <dataValidation type="list" allowBlank="1" showInputMessage="1" showErrorMessage="1" sqref="U40:W42" xr:uid="{9E783E8A-3B86-43E2-A5F1-88081604A812}">
      <formula1>$U$75:$U$77</formula1>
    </dataValidation>
    <dataValidation type="list" showInputMessage="1" showErrorMessage="1" sqref="S20:U20 S32:U32 S26:U26" xr:uid="{90AAD711-E540-452C-8569-2F8E0764A918}">
      <formula1>$T$76:$T$80</formula1>
    </dataValidation>
    <dataValidation type="list" showInputMessage="1" showErrorMessage="1" sqref="S21:U21 S33:U33 S27:U27" xr:uid="{A9E5297B-99A8-417B-83CD-AE5EFA6A7DAB}">
      <formula1>$X$75:$X$79</formula1>
    </dataValidation>
    <dataValidation type="list" allowBlank="1" showInputMessage="1" showErrorMessage="1" sqref="G37:H43" xr:uid="{A472A0F1-2C01-41B3-B37D-7A2ABB951A1F}">
      <formula1>$H$75:$H$76</formula1>
    </dataValidation>
    <dataValidation type="list" allowBlank="1" showInputMessage="1" showErrorMessage="1" sqref="Q46:U46" xr:uid="{9078D8AA-8DFE-4D6D-86BC-7D0229F8E7D8}">
      <formula1>$I$75:$I$76</formula1>
    </dataValidation>
  </dataValidations>
  <pageMargins left="0.70866141732283472" right="0.70866141732283472" top="0.74803149606299213" bottom="0.74803149606299213" header="0.31496062992125984" footer="0.31496062992125984"/>
  <pageSetup paperSize="9" scale="80" fitToWidth="2" fitToHeight="2" orientation="portrait" cellComments="asDisplayed"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D466E-3224-4025-A4EE-5D166F85B9CC}">
  <sheetPr>
    <tabColor rgb="FFFF99FF"/>
  </sheetPr>
  <dimension ref="A1:L47"/>
  <sheetViews>
    <sheetView showGridLines="0" view="pageBreakPreview" zoomScale="62" zoomScaleNormal="100" zoomScaleSheetLayoutView="62" workbookViewId="0">
      <selection activeCell="K41" sqref="K41"/>
    </sheetView>
  </sheetViews>
  <sheetFormatPr defaultColWidth="8.75" defaultRowHeight="36.950000000000003" customHeight="1"/>
  <cols>
    <col min="1" max="1" width="4.5" style="482" customWidth="1"/>
    <col min="2" max="2" width="23.125" style="484" customWidth="1"/>
    <col min="3" max="3" width="8.25" style="484" customWidth="1"/>
    <col min="4" max="4" width="8.375" style="484" customWidth="1"/>
    <col min="5" max="5" width="14.25" style="484" customWidth="1"/>
    <col min="6" max="6" width="18.5" style="484" customWidth="1"/>
    <col min="7" max="7" width="5.125" style="484" customWidth="1"/>
    <col min="8" max="8" width="21.25" style="484" customWidth="1"/>
    <col min="9" max="9" width="8.25" style="484" customWidth="1"/>
    <col min="10" max="10" width="8.375" style="484" customWidth="1"/>
    <col min="11" max="11" width="12.75" style="484" customWidth="1"/>
    <col min="12" max="12" width="15.25" style="484" customWidth="1"/>
    <col min="13" max="16384" width="8.75" style="484"/>
  </cols>
  <sheetData>
    <row r="1" spans="1:12" ht="36.950000000000003" customHeight="1">
      <c r="B1" s="1723" t="s">
        <v>396</v>
      </c>
      <c r="C1" s="1723"/>
      <c r="D1" s="1723"/>
      <c r="E1" s="1723"/>
      <c r="F1" s="1723"/>
      <c r="G1" s="485"/>
      <c r="H1" s="485"/>
      <c r="I1" s="483"/>
    </row>
    <row r="2" spans="1:12" ht="62.45" customHeight="1">
      <c r="B2" s="1728" t="s">
        <v>464</v>
      </c>
      <c r="C2" s="1728"/>
      <c r="D2" s="1728"/>
      <c r="E2" s="1728"/>
      <c r="F2" s="1728"/>
      <c r="G2" s="1728"/>
      <c r="H2" s="1728"/>
      <c r="I2" s="1728"/>
      <c r="J2" s="1728"/>
      <c r="K2" s="1728"/>
      <c r="L2" s="1728"/>
    </row>
    <row r="3" spans="1:12" ht="21" customHeight="1">
      <c r="E3" s="495"/>
      <c r="F3" s="496" t="s">
        <v>397</v>
      </c>
      <c r="G3" s="1729"/>
      <c r="H3" s="1730"/>
      <c r="I3" s="1730"/>
      <c r="J3" s="1730"/>
      <c r="K3" s="1730"/>
      <c r="L3" s="1731"/>
    </row>
    <row r="4" spans="1:12" ht="21" customHeight="1">
      <c r="C4" s="487"/>
      <c r="D4" s="488"/>
      <c r="E4" s="496" t="s">
        <v>465</v>
      </c>
      <c r="F4" s="497">
        <f>①基本入力表!C18</f>
        <v>0</v>
      </c>
      <c r="G4" s="498" t="s">
        <v>463</v>
      </c>
      <c r="H4" s="499">
        <f>①基本入力表!C19</f>
        <v>0</v>
      </c>
      <c r="I4" s="500" t="s">
        <v>444</v>
      </c>
      <c r="J4" s="501">
        <f>H4-F4-1</f>
        <v>-1</v>
      </c>
      <c r="K4" s="502">
        <f>H4-F4</f>
        <v>0</v>
      </c>
      <c r="L4" s="503" t="s">
        <v>128</v>
      </c>
    </row>
    <row r="5" spans="1:12" ht="21" customHeight="1">
      <c r="B5" s="487"/>
      <c r="C5" s="487"/>
      <c r="D5" s="488"/>
      <c r="E5" s="496" t="s">
        <v>398</v>
      </c>
      <c r="F5" s="1732">
        <f>①基本入力表!C5</f>
        <v>0</v>
      </c>
      <c r="G5" s="1732"/>
      <c r="H5" s="1732"/>
      <c r="I5" s="1732"/>
      <c r="J5" s="1732"/>
      <c r="K5" s="1732"/>
      <c r="L5" s="1732"/>
    </row>
    <row r="6" spans="1:12" ht="21" customHeight="1">
      <c r="B6" s="487"/>
      <c r="C6" s="487"/>
      <c r="D6" s="488"/>
      <c r="E6" s="496" t="s">
        <v>400</v>
      </c>
      <c r="F6" s="1733">
        <f>①基本入力表!C9</f>
        <v>0</v>
      </c>
      <c r="G6" s="1734"/>
      <c r="H6" s="1734"/>
      <c r="I6" s="1734"/>
      <c r="J6" s="1734"/>
      <c r="K6" s="1734"/>
      <c r="L6" s="1735"/>
    </row>
    <row r="7" spans="1:12" ht="21" customHeight="1">
      <c r="B7" s="1736" t="s">
        <v>587</v>
      </c>
      <c r="C7" s="1736"/>
      <c r="D7" s="1737"/>
      <c r="E7" s="504" t="s">
        <v>401</v>
      </c>
      <c r="F7" s="1738">
        <f>①基本入力表!C15</f>
        <v>0</v>
      </c>
      <c r="G7" s="1739"/>
      <c r="H7" s="1739"/>
      <c r="I7" s="1739"/>
      <c r="J7" s="1739"/>
      <c r="K7" s="1739"/>
      <c r="L7" s="1740"/>
    </row>
    <row r="8" spans="1:12" ht="21" customHeight="1">
      <c r="B8" s="1736"/>
      <c r="C8" s="1736"/>
      <c r="D8" s="1737"/>
      <c r="E8" s="496" t="s">
        <v>402</v>
      </c>
      <c r="F8" s="1741">
        <f>①基本入力表!C13</f>
        <v>0</v>
      </c>
      <c r="G8" s="1742"/>
      <c r="H8" s="1743">
        <f>①基本入力表!C14</f>
        <v>0</v>
      </c>
      <c r="I8" s="1743"/>
      <c r="J8" s="1743"/>
      <c r="K8" s="505"/>
      <c r="L8" s="506"/>
    </row>
    <row r="9" spans="1:12" ht="8.4499999999999993" customHeight="1">
      <c r="B9" s="1724"/>
      <c r="C9" s="1724"/>
      <c r="D9" s="1724"/>
      <c r="E9" s="1724"/>
      <c r="F9" s="1725"/>
      <c r="G9" s="1725"/>
      <c r="H9" s="1725"/>
      <c r="I9" s="1725"/>
      <c r="J9" s="1725"/>
      <c r="K9" s="1725"/>
    </row>
    <row r="10" spans="1:12" ht="14.1" customHeight="1">
      <c r="A10" s="490" t="s">
        <v>403</v>
      </c>
      <c r="B10" s="489" t="s">
        <v>466</v>
      </c>
      <c r="C10" s="1726" t="s">
        <v>404</v>
      </c>
      <c r="D10" s="1727"/>
      <c r="E10" s="486" t="s">
        <v>405</v>
      </c>
      <c r="F10" s="489" t="s">
        <v>467</v>
      </c>
      <c r="G10" s="491" t="s">
        <v>403</v>
      </c>
      <c r="H10" s="492" t="s">
        <v>466</v>
      </c>
      <c r="I10" s="1726" t="s">
        <v>404</v>
      </c>
      <c r="J10" s="1727"/>
      <c r="K10" s="486" t="s">
        <v>405</v>
      </c>
      <c r="L10" s="486" t="s">
        <v>467</v>
      </c>
    </row>
    <row r="11" spans="1:12" ht="29.45" customHeight="1">
      <c r="A11" s="490">
        <v>1</v>
      </c>
      <c r="B11" s="547" t="s">
        <v>406</v>
      </c>
      <c r="C11" s="663"/>
      <c r="D11" s="528">
        <v>2</v>
      </c>
      <c r="E11" s="551" t="s">
        <v>407</v>
      </c>
      <c r="F11" s="664"/>
      <c r="G11" s="493">
        <v>35</v>
      </c>
      <c r="H11" s="547" t="s">
        <v>529</v>
      </c>
      <c r="I11" s="668"/>
      <c r="J11" s="528">
        <v>30</v>
      </c>
      <c r="K11" s="551" t="s">
        <v>407</v>
      </c>
      <c r="L11" s="667"/>
    </row>
    <row r="12" spans="1:12" ht="29.45" customHeight="1">
      <c r="A12" s="490">
        <f>A11+1</f>
        <v>2</v>
      </c>
      <c r="B12" s="547" t="s">
        <v>408</v>
      </c>
      <c r="C12" s="663"/>
      <c r="D12" s="528">
        <v>7</v>
      </c>
      <c r="E12" s="551" t="s">
        <v>407</v>
      </c>
      <c r="F12" s="664" t="s">
        <v>399</v>
      </c>
      <c r="G12" s="491">
        <f>G11+1</f>
        <v>36</v>
      </c>
      <c r="H12" s="547" t="s">
        <v>484</v>
      </c>
      <c r="I12" s="668"/>
      <c r="J12" s="528">
        <v>15</v>
      </c>
      <c r="K12" s="551" t="s">
        <v>407</v>
      </c>
      <c r="L12" s="667"/>
    </row>
    <row r="13" spans="1:12" ht="29.45" customHeight="1">
      <c r="A13" s="490">
        <f t="shared" ref="A13:A43" si="0">A12+1</f>
        <v>3</v>
      </c>
      <c r="B13" s="547" t="s">
        <v>409</v>
      </c>
      <c r="C13" s="663"/>
      <c r="D13" s="528">
        <v>16</v>
      </c>
      <c r="E13" s="551" t="s">
        <v>407</v>
      </c>
      <c r="F13" s="664"/>
      <c r="G13" s="491">
        <f t="shared" ref="G13:G43" si="1">G12+1</f>
        <v>37</v>
      </c>
      <c r="H13" s="548" t="s">
        <v>468</v>
      </c>
      <c r="I13" s="668"/>
      <c r="J13" s="528">
        <v>19</v>
      </c>
      <c r="K13" s="551" t="s">
        <v>407</v>
      </c>
      <c r="L13" s="667"/>
    </row>
    <row r="14" spans="1:12" ht="29.45" customHeight="1">
      <c r="A14" s="490">
        <f t="shared" si="0"/>
        <v>4</v>
      </c>
      <c r="B14" s="547" t="s">
        <v>515</v>
      </c>
      <c r="C14" s="663"/>
      <c r="D14" s="528">
        <v>10</v>
      </c>
      <c r="E14" s="551" t="s">
        <v>407</v>
      </c>
      <c r="F14" s="664"/>
      <c r="G14" s="491">
        <f t="shared" si="1"/>
        <v>38</v>
      </c>
      <c r="H14" s="548" t="s">
        <v>469</v>
      </c>
      <c r="I14" s="668"/>
      <c r="J14" s="528">
        <v>34</v>
      </c>
      <c r="K14" s="551" t="s">
        <v>407</v>
      </c>
      <c r="L14" s="667"/>
    </row>
    <row r="15" spans="1:12" ht="29.45" customHeight="1">
      <c r="A15" s="490">
        <f t="shared" si="0"/>
        <v>5</v>
      </c>
      <c r="B15" s="547" t="s">
        <v>516</v>
      </c>
      <c r="C15" s="663"/>
      <c r="D15" s="528">
        <v>11</v>
      </c>
      <c r="E15" s="551" t="s">
        <v>407</v>
      </c>
      <c r="F15" s="665"/>
      <c r="G15" s="491">
        <f t="shared" si="1"/>
        <v>39</v>
      </c>
      <c r="H15" s="548" t="s">
        <v>531</v>
      </c>
      <c r="I15" s="668"/>
      <c r="J15" s="528">
        <v>9</v>
      </c>
      <c r="K15" s="551" t="s">
        <v>407</v>
      </c>
      <c r="L15" s="667"/>
    </row>
    <row r="16" spans="1:12" ht="29.45" customHeight="1">
      <c r="A16" s="490">
        <f t="shared" si="0"/>
        <v>6</v>
      </c>
      <c r="B16" s="547" t="s">
        <v>517</v>
      </c>
      <c r="C16" s="663"/>
      <c r="D16" s="528">
        <v>7</v>
      </c>
      <c r="E16" s="551" t="s">
        <v>407</v>
      </c>
      <c r="F16" s="665"/>
      <c r="G16" s="491">
        <f t="shared" si="1"/>
        <v>40</v>
      </c>
      <c r="H16" s="548" t="s">
        <v>532</v>
      </c>
      <c r="I16" s="668"/>
      <c r="J16" s="528">
        <v>30</v>
      </c>
      <c r="K16" s="551" t="s">
        <v>407</v>
      </c>
      <c r="L16" s="667"/>
    </row>
    <row r="17" spans="1:12" ht="29.45" customHeight="1">
      <c r="A17" s="490">
        <f t="shared" si="0"/>
        <v>7</v>
      </c>
      <c r="B17" s="547" t="s">
        <v>410</v>
      </c>
      <c r="C17" s="663"/>
      <c r="D17" s="529" t="s">
        <v>411</v>
      </c>
      <c r="E17" s="494"/>
      <c r="F17" s="666" t="s">
        <v>555</v>
      </c>
      <c r="G17" s="491">
        <f t="shared" si="1"/>
        <v>41</v>
      </c>
      <c r="H17" s="548" t="s">
        <v>533</v>
      </c>
      <c r="I17" s="668"/>
      <c r="J17" s="528">
        <v>15</v>
      </c>
      <c r="K17" s="551" t="s">
        <v>407</v>
      </c>
      <c r="L17" s="667"/>
    </row>
    <row r="18" spans="1:12" ht="29.45" customHeight="1">
      <c r="A18" s="490">
        <f t="shared" si="0"/>
        <v>8</v>
      </c>
      <c r="B18" s="547" t="s">
        <v>412</v>
      </c>
      <c r="C18" s="663"/>
      <c r="D18" s="529" t="s">
        <v>413</v>
      </c>
      <c r="E18" s="494"/>
      <c r="F18" s="666" t="s">
        <v>414</v>
      </c>
      <c r="G18" s="491">
        <f t="shared" si="1"/>
        <v>42</v>
      </c>
      <c r="H18" s="548" t="s">
        <v>534</v>
      </c>
      <c r="I18" s="668"/>
      <c r="J18" s="528">
        <v>9</v>
      </c>
      <c r="K18" s="551" t="s">
        <v>407</v>
      </c>
      <c r="L18" s="667"/>
    </row>
    <row r="19" spans="1:12" ht="29.45" customHeight="1">
      <c r="A19" s="490">
        <f t="shared" si="0"/>
        <v>9</v>
      </c>
      <c r="B19" s="547" t="s">
        <v>415</v>
      </c>
      <c r="C19" s="663"/>
      <c r="D19" s="528">
        <v>25</v>
      </c>
      <c r="E19" s="551" t="s">
        <v>407</v>
      </c>
      <c r="F19" s="665" t="s">
        <v>470</v>
      </c>
      <c r="G19" s="491">
        <f t="shared" si="1"/>
        <v>43</v>
      </c>
      <c r="H19" s="548" t="s">
        <v>535</v>
      </c>
      <c r="I19" s="668"/>
      <c r="J19" s="528">
        <v>11</v>
      </c>
      <c r="K19" s="551" t="s">
        <v>407</v>
      </c>
      <c r="L19" s="667"/>
    </row>
    <row r="20" spans="1:12" ht="29.45" customHeight="1">
      <c r="A20" s="490">
        <f t="shared" si="0"/>
        <v>10</v>
      </c>
      <c r="B20" s="547" t="s">
        <v>472</v>
      </c>
      <c r="C20" s="663"/>
      <c r="D20" s="528">
        <v>10</v>
      </c>
      <c r="E20" s="551" t="s">
        <v>407</v>
      </c>
      <c r="F20" s="664" t="s">
        <v>399</v>
      </c>
      <c r="G20" s="491">
        <f t="shared" si="1"/>
        <v>44</v>
      </c>
      <c r="H20" s="548" t="s">
        <v>471</v>
      </c>
      <c r="I20" s="668"/>
      <c r="J20" s="528">
        <v>23</v>
      </c>
      <c r="K20" s="551" t="s">
        <v>407</v>
      </c>
      <c r="L20" s="667"/>
    </row>
    <row r="21" spans="1:12" ht="29.45" customHeight="1">
      <c r="A21" s="490">
        <f t="shared" si="0"/>
        <v>11</v>
      </c>
      <c r="B21" s="547" t="s">
        <v>518</v>
      </c>
      <c r="C21" s="663"/>
      <c r="D21" s="528">
        <v>8</v>
      </c>
      <c r="E21" s="551" t="s">
        <v>407</v>
      </c>
      <c r="F21" s="664" t="s">
        <v>399</v>
      </c>
      <c r="G21" s="491">
        <f t="shared" si="1"/>
        <v>45</v>
      </c>
      <c r="H21" s="548" t="s">
        <v>536</v>
      </c>
      <c r="I21" s="668"/>
      <c r="J21" s="528">
        <v>3</v>
      </c>
      <c r="K21" s="551" t="s">
        <v>407</v>
      </c>
      <c r="L21" s="667"/>
    </row>
    <row r="22" spans="1:12" ht="29.45" customHeight="1">
      <c r="A22" s="490">
        <f t="shared" si="0"/>
        <v>12</v>
      </c>
      <c r="B22" s="547" t="s">
        <v>519</v>
      </c>
      <c r="C22" s="663"/>
      <c r="D22" s="528">
        <v>25</v>
      </c>
      <c r="E22" s="551" t="s">
        <v>407</v>
      </c>
      <c r="F22" s="664" t="s">
        <v>399</v>
      </c>
      <c r="G22" s="491">
        <f t="shared" si="1"/>
        <v>46</v>
      </c>
      <c r="H22" s="548" t="s">
        <v>537</v>
      </c>
      <c r="I22" s="668"/>
      <c r="J22" s="528">
        <v>1</v>
      </c>
      <c r="K22" s="551" t="s">
        <v>407</v>
      </c>
      <c r="L22" s="667"/>
    </row>
    <row r="23" spans="1:12" ht="29.45" customHeight="1">
      <c r="A23" s="490">
        <f t="shared" si="0"/>
        <v>13</v>
      </c>
      <c r="B23" s="547" t="s">
        <v>520</v>
      </c>
      <c r="C23" s="663"/>
      <c r="D23" s="528">
        <v>3</v>
      </c>
      <c r="E23" s="551" t="s">
        <v>407</v>
      </c>
      <c r="F23" s="664" t="s">
        <v>399</v>
      </c>
      <c r="G23" s="491">
        <f t="shared" si="1"/>
        <v>47</v>
      </c>
      <c r="H23" s="548" t="s">
        <v>538</v>
      </c>
      <c r="I23" s="668"/>
      <c r="J23" s="528">
        <v>190</v>
      </c>
      <c r="K23" s="551" t="s">
        <v>407</v>
      </c>
      <c r="L23" s="667"/>
    </row>
    <row r="24" spans="1:12" ht="29.45" customHeight="1">
      <c r="A24" s="490">
        <f t="shared" si="0"/>
        <v>14</v>
      </c>
      <c r="B24" s="547" t="s">
        <v>526</v>
      </c>
      <c r="C24" s="663"/>
      <c r="D24" s="528">
        <v>3</v>
      </c>
      <c r="E24" s="551" t="s">
        <v>407</v>
      </c>
      <c r="F24" s="664" t="s">
        <v>399</v>
      </c>
      <c r="G24" s="491">
        <f t="shared" si="1"/>
        <v>48</v>
      </c>
      <c r="H24" s="548" t="s">
        <v>539</v>
      </c>
      <c r="I24" s="668"/>
      <c r="J24" s="528">
        <v>82</v>
      </c>
      <c r="K24" s="551" t="s">
        <v>407</v>
      </c>
      <c r="L24" s="667"/>
    </row>
    <row r="25" spans="1:12" ht="29.45" customHeight="1">
      <c r="A25" s="490">
        <f t="shared" si="0"/>
        <v>15</v>
      </c>
      <c r="B25" s="547" t="s">
        <v>527</v>
      </c>
      <c r="C25" s="663"/>
      <c r="D25" s="528">
        <v>5</v>
      </c>
      <c r="E25" s="551" t="s">
        <v>407</v>
      </c>
      <c r="F25" s="664" t="s">
        <v>399</v>
      </c>
      <c r="G25" s="491">
        <f t="shared" si="1"/>
        <v>49</v>
      </c>
      <c r="H25" s="548" t="s">
        <v>540</v>
      </c>
      <c r="I25" s="668"/>
      <c r="J25" s="528">
        <v>84</v>
      </c>
      <c r="K25" s="551" t="s">
        <v>407</v>
      </c>
      <c r="L25" s="667"/>
    </row>
    <row r="26" spans="1:12" ht="29.45" customHeight="1">
      <c r="A26" s="490">
        <f t="shared" si="0"/>
        <v>16</v>
      </c>
      <c r="B26" s="547" t="s">
        <v>473</v>
      </c>
      <c r="C26" s="663"/>
      <c r="D26" s="528">
        <v>55</v>
      </c>
      <c r="E26" s="551" t="s">
        <v>407</v>
      </c>
      <c r="F26" s="664" t="s">
        <v>399</v>
      </c>
      <c r="G26" s="491">
        <f t="shared" si="1"/>
        <v>50</v>
      </c>
      <c r="H26" s="548" t="s">
        <v>541</v>
      </c>
      <c r="I26" s="668"/>
      <c r="J26" s="528">
        <v>7</v>
      </c>
      <c r="K26" s="551" t="s">
        <v>407</v>
      </c>
      <c r="L26" s="667"/>
    </row>
    <row r="27" spans="1:12" ht="29.45" customHeight="1">
      <c r="A27" s="490">
        <f t="shared" si="0"/>
        <v>17</v>
      </c>
      <c r="B27" s="547" t="s">
        <v>522</v>
      </c>
      <c r="C27" s="663"/>
      <c r="D27" s="528">
        <v>4</v>
      </c>
      <c r="E27" s="551" t="s">
        <v>407</v>
      </c>
      <c r="F27" s="664" t="s">
        <v>399</v>
      </c>
      <c r="G27" s="491">
        <f t="shared" si="1"/>
        <v>51</v>
      </c>
      <c r="H27" s="548" t="s">
        <v>542</v>
      </c>
      <c r="I27" s="668"/>
      <c r="J27" s="528">
        <v>50</v>
      </c>
      <c r="K27" s="551" t="s">
        <v>407</v>
      </c>
      <c r="L27" s="667"/>
    </row>
    <row r="28" spans="1:12" ht="29.45" customHeight="1">
      <c r="A28" s="490">
        <f t="shared" si="0"/>
        <v>18</v>
      </c>
      <c r="B28" s="547" t="s">
        <v>521</v>
      </c>
      <c r="C28" s="663"/>
      <c r="D28" s="528">
        <v>4</v>
      </c>
      <c r="E28" s="551" t="s">
        <v>407</v>
      </c>
      <c r="F28" s="664" t="s">
        <v>399</v>
      </c>
      <c r="G28" s="491">
        <f t="shared" si="1"/>
        <v>52</v>
      </c>
      <c r="H28" s="548" t="s">
        <v>474</v>
      </c>
      <c r="I28" s="668"/>
      <c r="J28" s="528">
        <v>59</v>
      </c>
      <c r="K28" s="551" t="s">
        <v>407</v>
      </c>
      <c r="L28" s="667"/>
    </row>
    <row r="29" spans="1:12" ht="29.45" customHeight="1">
      <c r="A29" s="490">
        <f t="shared" si="0"/>
        <v>19</v>
      </c>
      <c r="B29" s="547" t="s">
        <v>523</v>
      </c>
      <c r="C29" s="663"/>
      <c r="D29" s="528">
        <v>18</v>
      </c>
      <c r="E29" s="551" t="s">
        <v>407</v>
      </c>
      <c r="F29" s="664" t="s">
        <v>399</v>
      </c>
      <c r="G29" s="491">
        <f t="shared" si="1"/>
        <v>53</v>
      </c>
      <c r="H29" s="548" t="s">
        <v>544</v>
      </c>
      <c r="I29" s="668"/>
      <c r="J29" s="528">
        <v>82</v>
      </c>
      <c r="K29" s="551" t="s">
        <v>407</v>
      </c>
      <c r="L29" s="667"/>
    </row>
    <row r="30" spans="1:12" ht="29.45" customHeight="1">
      <c r="A30" s="490">
        <f t="shared" si="0"/>
        <v>20</v>
      </c>
      <c r="B30" s="547" t="s">
        <v>524</v>
      </c>
      <c r="C30" s="663"/>
      <c r="D30" s="528">
        <v>3</v>
      </c>
      <c r="E30" s="551" t="s">
        <v>407</v>
      </c>
      <c r="F30" s="664" t="s">
        <v>399</v>
      </c>
      <c r="G30" s="491">
        <f t="shared" si="1"/>
        <v>54</v>
      </c>
      <c r="H30" s="548" t="s">
        <v>543</v>
      </c>
      <c r="I30" s="668"/>
      <c r="J30" s="528">
        <v>122</v>
      </c>
      <c r="K30" s="551" t="s">
        <v>407</v>
      </c>
      <c r="L30" s="667"/>
    </row>
    <row r="31" spans="1:12" ht="29.45" customHeight="1">
      <c r="A31" s="490">
        <f t="shared" si="0"/>
        <v>21</v>
      </c>
      <c r="B31" s="547" t="s">
        <v>525</v>
      </c>
      <c r="C31" s="663"/>
      <c r="D31" s="528">
        <v>16</v>
      </c>
      <c r="E31" s="551" t="s">
        <v>407</v>
      </c>
      <c r="F31" s="664" t="s">
        <v>399</v>
      </c>
      <c r="G31" s="491">
        <f t="shared" si="1"/>
        <v>55</v>
      </c>
      <c r="H31" s="548" t="s">
        <v>475</v>
      </c>
      <c r="I31" s="668"/>
      <c r="J31" s="528">
        <v>204</v>
      </c>
      <c r="K31" s="551" t="s">
        <v>407</v>
      </c>
      <c r="L31" s="667"/>
    </row>
    <row r="32" spans="1:12" ht="29.45" customHeight="1">
      <c r="A32" s="490">
        <f t="shared" si="0"/>
        <v>22</v>
      </c>
      <c r="B32" s="547" t="s">
        <v>476</v>
      </c>
      <c r="C32" s="663"/>
      <c r="D32" s="528">
        <v>40</v>
      </c>
      <c r="E32" s="551" t="s">
        <v>407</v>
      </c>
      <c r="F32" s="664" t="s">
        <v>399</v>
      </c>
      <c r="G32" s="491">
        <f t="shared" si="1"/>
        <v>56</v>
      </c>
      <c r="H32" s="548" t="s">
        <v>477</v>
      </c>
      <c r="I32" s="668"/>
      <c r="J32" s="528">
        <v>90</v>
      </c>
      <c r="K32" s="551" t="s">
        <v>407</v>
      </c>
      <c r="L32" s="667"/>
    </row>
    <row r="33" spans="1:12" ht="29.45" customHeight="1">
      <c r="A33" s="490">
        <f t="shared" si="0"/>
        <v>23</v>
      </c>
      <c r="B33" s="547" t="s">
        <v>478</v>
      </c>
      <c r="C33" s="663"/>
      <c r="D33" s="528">
        <v>40</v>
      </c>
      <c r="E33" s="551" t="s">
        <v>407</v>
      </c>
      <c r="F33" s="664" t="s">
        <v>399</v>
      </c>
      <c r="G33" s="491">
        <f t="shared" si="1"/>
        <v>57</v>
      </c>
      <c r="H33" s="548" t="s">
        <v>546</v>
      </c>
      <c r="I33" s="668"/>
      <c r="J33" s="528">
        <v>167</v>
      </c>
      <c r="K33" s="551" t="s">
        <v>407</v>
      </c>
      <c r="L33" s="669"/>
    </row>
    <row r="34" spans="1:12" ht="29.45" customHeight="1">
      <c r="A34" s="490">
        <f t="shared" si="0"/>
        <v>24</v>
      </c>
      <c r="B34" s="547" t="s">
        <v>479</v>
      </c>
      <c r="C34" s="663"/>
      <c r="D34" s="528">
        <v>35</v>
      </c>
      <c r="E34" s="551" t="s">
        <v>407</v>
      </c>
      <c r="F34" s="664" t="s">
        <v>399</v>
      </c>
      <c r="G34" s="491">
        <f t="shared" si="1"/>
        <v>58</v>
      </c>
      <c r="H34" s="548" t="s">
        <v>545</v>
      </c>
      <c r="I34" s="668"/>
      <c r="J34" s="528">
        <v>80</v>
      </c>
      <c r="K34" s="551" t="s">
        <v>407</v>
      </c>
      <c r="L34" s="667"/>
    </row>
    <row r="35" spans="1:12" ht="29.45" customHeight="1">
      <c r="A35" s="490">
        <f t="shared" si="0"/>
        <v>25</v>
      </c>
      <c r="B35" s="547" t="s">
        <v>481</v>
      </c>
      <c r="C35" s="663"/>
      <c r="D35" s="528">
        <v>82</v>
      </c>
      <c r="E35" s="551" t="s">
        <v>407</v>
      </c>
      <c r="F35" s="664" t="s">
        <v>399</v>
      </c>
      <c r="G35" s="491">
        <f t="shared" si="1"/>
        <v>59</v>
      </c>
      <c r="H35" s="548" t="s">
        <v>480</v>
      </c>
      <c r="I35" s="668"/>
      <c r="J35" s="528">
        <v>140</v>
      </c>
      <c r="K35" s="551" t="s">
        <v>407</v>
      </c>
      <c r="L35" s="667"/>
    </row>
    <row r="36" spans="1:12" ht="29.25" customHeight="1">
      <c r="A36" s="490">
        <f t="shared" si="0"/>
        <v>26</v>
      </c>
      <c r="B36" s="547" t="s">
        <v>416</v>
      </c>
      <c r="C36" s="663"/>
      <c r="D36" s="528">
        <v>27</v>
      </c>
      <c r="E36" s="551" t="s">
        <v>407</v>
      </c>
      <c r="F36" s="664" t="s">
        <v>399</v>
      </c>
      <c r="G36" s="491">
        <f t="shared" si="1"/>
        <v>60</v>
      </c>
      <c r="H36" s="548" t="s">
        <v>547</v>
      </c>
      <c r="I36" s="668"/>
      <c r="J36" s="528">
        <v>20</v>
      </c>
      <c r="K36" s="551" t="s">
        <v>407</v>
      </c>
      <c r="L36" s="667"/>
    </row>
    <row r="37" spans="1:12" s="526" customFormat="1" ht="29.25" customHeight="1">
      <c r="A37" s="490">
        <f t="shared" si="0"/>
        <v>27</v>
      </c>
      <c r="B37" s="547" t="s">
        <v>482</v>
      </c>
      <c r="C37" s="663"/>
      <c r="D37" s="528">
        <v>32</v>
      </c>
      <c r="E37" s="551" t="s">
        <v>407</v>
      </c>
      <c r="F37" s="664" t="s">
        <v>399</v>
      </c>
      <c r="G37" s="491">
        <f t="shared" si="1"/>
        <v>61</v>
      </c>
      <c r="H37" s="548" t="s">
        <v>548</v>
      </c>
      <c r="I37" s="668"/>
      <c r="J37" s="528">
        <v>20</v>
      </c>
      <c r="K37" s="551" t="s">
        <v>407</v>
      </c>
      <c r="L37" s="667"/>
    </row>
    <row r="38" spans="1:12" ht="29.25" customHeight="1">
      <c r="A38" s="490">
        <f t="shared" si="0"/>
        <v>28</v>
      </c>
      <c r="B38" s="547" t="s">
        <v>528</v>
      </c>
      <c r="C38" s="663"/>
      <c r="D38" s="528">
        <v>28</v>
      </c>
      <c r="E38" s="551" t="s">
        <v>407</v>
      </c>
      <c r="F38" s="664" t="s">
        <v>399</v>
      </c>
      <c r="G38" s="491">
        <f t="shared" si="1"/>
        <v>62</v>
      </c>
      <c r="H38" s="548" t="s">
        <v>483</v>
      </c>
      <c r="I38" s="668"/>
      <c r="J38" s="528">
        <v>27</v>
      </c>
      <c r="K38" s="551" t="s">
        <v>407</v>
      </c>
      <c r="L38" s="667"/>
    </row>
    <row r="39" spans="1:12" s="526" customFormat="1" ht="29.25" customHeight="1">
      <c r="A39" s="490">
        <f t="shared" si="0"/>
        <v>29</v>
      </c>
      <c r="B39" s="547" t="s">
        <v>417</v>
      </c>
      <c r="C39" s="663"/>
      <c r="D39" s="528">
        <v>35</v>
      </c>
      <c r="E39" s="551" t="s">
        <v>407</v>
      </c>
      <c r="F39" s="664" t="s">
        <v>399</v>
      </c>
      <c r="G39" s="491">
        <f t="shared" si="1"/>
        <v>63</v>
      </c>
      <c r="H39" s="548" t="s">
        <v>549</v>
      </c>
      <c r="I39" s="668"/>
      <c r="J39" s="528">
        <v>4</v>
      </c>
      <c r="K39" s="551" t="s">
        <v>407</v>
      </c>
      <c r="L39" s="667"/>
    </row>
    <row r="40" spans="1:12" s="526" customFormat="1" ht="29.25" customHeight="1">
      <c r="A40" s="490">
        <f t="shared" si="0"/>
        <v>30</v>
      </c>
      <c r="B40" s="547" t="s">
        <v>530</v>
      </c>
      <c r="C40" s="663"/>
      <c r="D40" s="528">
        <v>8</v>
      </c>
      <c r="E40" s="551" t="s">
        <v>407</v>
      </c>
      <c r="F40" s="664" t="s">
        <v>399</v>
      </c>
      <c r="G40" s="491">
        <f t="shared" si="1"/>
        <v>64</v>
      </c>
      <c r="H40" s="548" t="s">
        <v>550</v>
      </c>
      <c r="I40" s="668"/>
      <c r="J40" s="528">
        <v>6</v>
      </c>
      <c r="K40" s="551" t="s">
        <v>407</v>
      </c>
      <c r="L40" s="667"/>
    </row>
    <row r="41" spans="1:12" ht="28.5" customHeight="1">
      <c r="A41" s="490">
        <f t="shared" si="0"/>
        <v>31</v>
      </c>
      <c r="B41" s="549" t="s">
        <v>585</v>
      </c>
      <c r="C41" s="663"/>
      <c r="D41" s="528">
        <v>53</v>
      </c>
      <c r="E41" s="551" t="s">
        <v>407</v>
      </c>
      <c r="F41" s="664" t="s">
        <v>399</v>
      </c>
      <c r="G41" s="491">
        <f t="shared" si="1"/>
        <v>65</v>
      </c>
      <c r="H41" s="550" t="s">
        <v>551</v>
      </c>
      <c r="I41" s="668"/>
      <c r="J41" s="528">
        <v>7</v>
      </c>
      <c r="K41" s="551" t="s">
        <v>407</v>
      </c>
      <c r="L41" s="667" t="s">
        <v>556</v>
      </c>
    </row>
    <row r="42" spans="1:12" ht="28.5" customHeight="1">
      <c r="A42" s="490">
        <f t="shared" si="0"/>
        <v>32</v>
      </c>
      <c r="B42" s="549" t="s">
        <v>558</v>
      </c>
      <c r="C42" s="663"/>
      <c r="D42" s="528">
        <v>5</v>
      </c>
      <c r="E42" s="551" t="s">
        <v>407</v>
      </c>
      <c r="F42" s="664" t="s">
        <v>399</v>
      </c>
      <c r="G42" s="491">
        <f t="shared" si="1"/>
        <v>66</v>
      </c>
      <c r="H42" s="548" t="s">
        <v>557</v>
      </c>
      <c r="I42" s="668"/>
      <c r="J42" s="528">
        <v>2</v>
      </c>
      <c r="K42" s="551" t="s">
        <v>407</v>
      </c>
      <c r="L42" s="667" t="s">
        <v>556</v>
      </c>
    </row>
    <row r="43" spans="1:12" s="527" customFormat="1" ht="28.5" customHeight="1">
      <c r="A43" s="490">
        <f t="shared" si="0"/>
        <v>33</v>
      </c>
      <c r="B43" s="549" t="s">
        <v>559</v>
      </c>
      <c r="C43" s="663"/>
      <c r="D43" s="528">
        <v>11</v>
      </c>
      <c r="E43" s="551" t="s">
        <v>407</v>
      </c>
      <c r="F43" s="664" t="s">
        <v>399</v>
      </c>
      <c r="G43" s="491">
        <f t="shared" si="1"/>
        <v>67</v>
      </c>
      <c r="H43" s="548" t="s">
        <v>583</v>
      </c>
      <c r="I43" s="668"/>
      <c r="J43" s="528">
        <v>9</v>
      </c>
      <c r="K43" s="551" t="s">
        <v>407</v>
      </c>
      <c r="L43" s="667"/>
    </row>
    <row r="44" spans="1:12" s="534" customFormat="1" ht="28.5" customHeight="1">
      <c r="A44" s="490">
        <f>A42+1</f>
        <v>33</v>
      </c>
      <c r="B44" s="549" t="s">
        <v>560</v>
      </c>
      <c r="C44" s="663"/>
      <c r="D44" s="528">
        <v>5</v>
      </c>
      <c r="E44" s="551" t="s">
        <v>407</v>
      </c>
      <c r="F44" s="664" t="s">
        <v>399</v>
      </c>
      <c r="G44" s="491">
        <v>67</v>
      </c>
      <c r="H44" s="548" t="s">
        <v>584</v>
      </c>
      <c r="I44" s="668"/>
      <c r="J44" s="528">
        <v>120</v>
      </c>
      <c r="K44" s="551" t="s">
        <v>407</v>
      </c>
      <c r="L44" s="667"/>
    </row>
    <row r="45" spans="1:12" ht="28.5" customHeight="1">
      <c r="A45" s="490">
        <f>A43+1</f>
        <v>34</v>
      </c>
      <c r="B45" s="549" t="s">
        <v>561</v>
      </c>
      <c r="C45" s="663"/>
      <c r="D45" s="528">
        <v>3</v>
      </c>
      <c r="E45" s="551" t="s">
        <v>407</v>
      </c>
      <c r="F45" s="667"/>
      <c r="G45" s="491">
        <v>68</v>
      </c>
      <c r="H45" s="548" t="s">
        <v>586</v>
      </c>
      <c r="I45" s="668"/>
      <c r="J45" s="528">
        <v>18</v>
      </c>
      <c r="K45" s="551" t="s">
        <v>407</v>
      </c>
      <c r="L45" s="667"/>
    </row>
    <row r="46" spans="1:12" ht="12"/>
    <row r="47" spans="1:12" ht="28.5" customHeight="1"/>
  </sheetData>
  <sheetProtection sheet="1" objects="1" scenarios="1"/>
  <mergeCells count="13">
    <mergeCell ref="B1:F1"/>
    <mergeCell ref="B9:E9"/>
    <mergeCell ref="F9:K9"/>
    <mergeCell ref="C10:D10"/>
    <mergeCell ref="I10:J10"/>
    <mergeCell ref="B2:L2"/>
    <mergeCell ref="G3:L3"/>
    <mergeCell ref="F5:L5"/>
    <mergeCell ref="F6:L6"/>
    <mergeCell ref="B7:D8"/>
    <mergeCell ref="F7:L7"/>
    <mergeCell ref="F8:G8"/>
    <mergeCell ref="H8:J8"/>
  </mergeCells>
  <phoneticPr fontId="1"/>
  <conditionalFormatting sqref="C11:C44">
    <cfRule type="expression" dxfId="1" priority="3" stopIfTrue="1">
      <formula>"&lt;=D11"</formula>
    </cfRule>
  </conditionalFormatting>
  <conditionalFormatting sqref="I11:I45">
    <cfRule type="expression" dxfId="0" priority="1" stopIfTrue="1">
      <formula>"&lt;=D11"</formula>
    </cfRule>
  </conditionalFormatting>
  <dataValidations count="2">
    <dataValidation type="whole" imeMode="off" operator="lessThanOrEqual" allowBlank="1" showInputMessage="1" showErrorMessage="1" error="保有数を超えた数量が入力されました" prompt="保有数以内の数字を入力" sqref="C12:C16 C19:C44" xr:uid="{E20CE9FF-63FB-42BE-80B1-9F8F245C3CB7}">
      <formula1>D12</formula1>
    </dataValidation>
    <dataValidation type="whole" imeMode="off" operator="lessThanOrEqual" allowBlank="1" showInputMessage="1" showErrorMessage="1" error="保有数を超えた数量が入力されました" prompt="保有数以内の数字を入力してください" sqref="I11:I45 C11" xr:uid="{545D8AF5-950B-4F01-A93F-DE59895EEAB4}">
      <formula1>D11</formula1>
    </dataValidation>
  </dataValidations>
  <pageMargins left="0.70866141732283472" right="0.70866141732283472" top="0.74803149606299213" bottom="0.74803149606299213" header="0.31496062992125984" footer="0.31496062992125984"/>
  <pageSetup paperSize="9" scale="60" fitToWidth="2" fitToHeight="2" orientation="portrait" cellComments="asDisplayed"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08B48-A5CD-4A4B-96A0-24EC3C697FB0}">
  <sheetPr>
    <tabColor rgb="FFFF0000"/>
    <pageSetUpPr fitToPage="1"/>
  </sheetPr>
  <dimension ref="A1:X29"/>
  <sheetViews>
    <sheetView showGridLines="0" showZeros="0" view="pageBreakPreview" zoomScaleNormal="100" zoomScaleSheetLayoutView="100" workbookViewId="0">
      <selection activeCell="B56" sqref="B56"/>
    </sheetView>
  </sheetViews>
  <sheetFormatPr defaultRowHeight="13.5"/>
  <cols>
    <col min="1" max="33" width="3.625" customWidth="1"/>
    <col min="34" max="35" width="2.625" customWidth="1"/>
  </cols>
  <sheetData>
    <row r="1" spans="1:24" ht="18" customHeight="1">
      <c r="A1" s="466"/>
      <c r="B1" s="466"/>
      <c r="C1" s="466"/>
      <c r="D1" s="466"/>
      <c r="E1" s="466"/>
      <c r="F1" s="466"/>
      <c r="G1" s="466"/>
      <c r="H1" s="466"/>
      <c r="I1" s="466"/>
      <c r="J1" s="466"/>
      <c r="K1" s="466"/>
      <c r="L1" s="466"/>
      <c r="M1" s="466"/>
      <c r="N1" s="466"/>
      <c r="O1" s="466"/>
      <c r="P1" s="466"/>
      <c r="Q1" s="1760"/>
      <c r="R1" s="1760"/>
      <c r="S1" s="1761">
        <v>46113</v>
      </c>
      <c r="T1" s="1761"/>
      <c r="U1" s="1761"/>
      <c r="V1" s="1761"/>
      <c r="W1" s="1761"/>
      <c r="X1" s="1761"/>
    </row>
    <row r="2" spans="1:24" ht="18" customHeight="1">
      <c r="A2" s="466"/>
      <c r="B2" s="466"/>
      <c r="C2" s="466"/>
      <c r="D2" s="466"/>
      <c r="E2" s="466"/>
      <c r="F2" s="466"/>
      <c r="G2" s="466"/>
      <c r="H2" s="466"/>
      <c r="I2" s="466"/>
      <c r="J2" s="466"/>
      <c r="K2" s="466"/>
      <c r="L2" s="466"/>
      <c r="M2" s="466"/>
      <c r="N2" s="466"/>
      <c r="O2" s="466"/>
      <c r="P2" s="466"/>
      <c r="Q2" s="466"/>
      <c r="R2" s="466"/>
      <c r="S2" s="466"/>
      <c r="T2" s="466"/>
      <c r="U2" s="466"/>
      <c r="V2" s="466"/>
      <c r="W2" s="466"/>
      <c r="X2" s="466"/>
    </row>
    <row r="3" spans="1:24" ht="18" customHeight="1">
      <c r="A3" s="1751" t="s">
        <v>436</v>
      </c>
      <c r="B3" s="1751"/>
      <c r="C3" s="1751"/>
      <c r="D3" s="1751"/>
      <c r="E3" s="1751"/>
      <c r="F3" s="1751"/>
      <c r="G3" s="1751"/>
      <c r="H3" s="1751"/>
      <c r="I3" s="1751"/>
      <c r="J3" s="1751"/>
      <c r="K3" s="1751"/>
      <c r="L3" s="466" t="s">
        <v>437</v>
      </c>
      <c r="M3" s="466"/>
      <c r="N3" s="466"/>
      <c r="O3" s="466"/>
      <c r="P3" s="466"/>
      <c r="Q3" s="466"/>
      <c r="R3" s="466"/>
      <c r="S3" s="466"/>
      <c r="T3" s="466"/>
      <c r="U3" s="466"/>
      <c r="V3" s="466"/>
      <c r="W3" s="466"/>
      <c r="X3" s="466"/>
    </row>
    <row r="4" spans="1:24" ht="18" customHeight="1">
      <c r="A4" s="466"/>
      <c r="B4" s="466"/>
      <c r="C4" s="466"/>
      <c r="D4" s="466"/>
      <c r="E4" s="466"/>
      <c r="F4" s="466"/>
      <c r="G4" s="466"/>
      <c r="H4" s="466"/>
      <c r="I4" s="466"/>
      <c r="J4" s="466"/>
      <c r="K4" s="466"/>
      <c r="L4" s="466"/>
      <c r="M4" s="466"/>
      <c r="N4" s="466"/>
      <c r="O4" s="466"/>
      <c r="P4" s="466"/>
      <c r="Q4" s="466"/>
      <c r="R4" s="466"/>
      <c r="S4" s="466"/>
      <c r="T4" s="466"/>
      <c r="U4" s="466"/>
      <c r="V4" s="466"/>
      <c r="W4" s="466"/>
      <c r="X4" s="466"/>
    </row>
    <row r="5" spans="1:24" ht="24">
      <c r="A5" s="1762" t="s">
        <v>438</v>
      </c>
      <c r="B5" s="1762"/>
      <c r="C5" s="1762"/>
      <c r="D5" s="1762"/>
      <c r="E5" s="1762"/>
      <c r="F5" s="1762"/>
      <c r="G5" s="1762"/>
      <c r="H5" s="1762"/>
      <c r="I5" s="1762"/>
      <c r="J5" s="1762"/>
      <c r="K5" s="1762"/>
      <c r="L5" s="1762"/>
      <c r="M5" s="1762"/>
      <c r="N5" s="1762"/>
      <c r="O5" s="1762"/>
      <c r="P5" s="1762"/>
      <c r="Q5" s="1762"/>
      <c r="R5" s="1762"/>
      <c r="S5" s="1762"/>
      <c r="T5" s="1762"/>
      <c r="U5" s="1762"/>
      <c r="V5" s="1762"/>
      <c r="W5" s="1762"/>
      <c r="X5" s="1762"/>
    </row>
    <row r="6" spans="1:24" ht="18" customHeight="1">
      <c r="A6" s="466"/>
      <c r="B6" s="466"/>
      <c r="C6" s="466"/>
      <c r="D6" s="466"/>
      <c r="E6" s="466"/>
      <c r="F6" s="466"/>
      <c r="G6" s="466"/>
      <c r="H6" s="466"/>
      <c r="I6" s="466"/>
      <c r="J6" s="466"/>
      <c r="K6" s="466"/>
      <c r="L6" s="466"/>
      <c r="M6" s="466"/>
      <c r="N6" s="466"/>
      <c r="O6" s="466"/>
      <c r="P6" s="466"/>
      <c r="Q6" s="466"/>
      <c r="R6" s="466"/>
      <c r="S6" s="466"/>
      <c r="T6" s="466"/>
      <c r="U6" s="466"/>
      <c r="V6" s="466"/>
      <c r="W6" s="466"/>
      <c r="X6" s="466"/>
    </row>
    <row r="7" spans="1:24" ht="18" customHeight="1">
      <c r="A7" s="467" t="s">
        <v>439</v>
      </c>
      <c r="B7" s="1751" t="s">
        <v>440</v>
      </c>
      <c r="C7" s="1751"/>
      <c r="D7" s="1751"/>
      <c r="E7" s="1751"/>
      <c r="F7" s="476">
        <f>①基本入力表!C5</f>
        <v>0</v>
      </c>
      <c r="G7" s="476"/>
      <c r="H7" s="476"/>
      <c r="I7" s="476"/>
      <c r="J7" s="476"/>
      <c r="K7" s="476"/>
      <c r="L7" s="476"/>
      <c r="M7" s="476"/>
      <c r="N7" s="476"/>
      <c r="O7" s="476"/>
      <c r="P7" s="476"/>
      <c r="Q7" s="476"/>
      <c r="R7" s="476"/>
      <c r="S7" s="476"/>
      <c r="T7" s="476"/>
      <c r="U7" s="468"/>
      <c r="V7" s="468"/>
      <c r="W7" s="468"/>
      <c r="X7" s="468"/>
    </row>
    <row r="8" spans="1:24" ht="18" customHeight="1">
      <c r="A8" s="467"/>
      <c r="B8" s="469"/>
      <c r="C8" s="469"/>
      <c r="D8" s="469"/>
      <c r="E8" s="469"/>
      <c r="F8" s="469"/>
      <c r="G8" s="466"/>
      <c r="H8" s="466"/>
      <c r="I8" s="466"/>
      <c r="J8" s="466"/>
      <c r="K8" s="466"/>
      <c r="L8" s="466"/>
      <c r="M8" s="466"/>
      <c r="N8" s="466"/>
      <c r="O8" s="466"/>
      <c r="P8" s="466"/>
      <c r="Q8" s="466"/>
      <c r="R8" s="466"/>
      <c r="S8" s="466"/>
      <c r="T8" s="466"/>
      <c r="U8" s="466"/>
      <c r="V8" s="466"/>
      <c r="W8" s="466"/>
      <c r="X8" s="466"/>
    </row>
    <row r="9" spans="1:24" ht="18" customHeight="1">
      <c r="A9" s="467" t="s">
        <v>441</v>
      </c>
      <c r="B9" s="1751" t="s">
        <v>442</v>
      </c>
      <c r="C9" s="1751"/>
      <c r="D9" s="1751"/>
      <c r="E9" s="1751"/>
      <c r="F9" s="476">
        <f>①基本入力表!C7</f>
        <v>0</v>
      </c>
      <c r="G9" s="476"/>
      <c r="H9" s="476"/>
      <c r="I9" s="476"/>
      <c r="J9" s="476"/>
      <c r="K9" s="476"/>
      <c r="L9" s="476"/>
      <c r="M9" s="476"/>
      <c r="N9" s="476"/>
      <c r="O9" s="476"/>
      <c r="P9" s="476"/>
      <c r="Q9" s="476"/>
      <c r="R9" s="476"/>
      <c r="S9" s="476"/>
      <c r="T9" s="476"/>
      <c r="U9" s="468"/>
      <c r="V9" s="468"/>
      <c r="W9" s="468"/>
      <c r="X9" s="468"/>
    </row>
    <row r="10" spans="1:24" ht="18" customHeight="1">
      <c r="A10" s="467"/>
      <c r="B10" s="469"/>
      <c r="C10" s="469"/>
      <c r="D10" s="469"/>
      <c r="E10" s="469"/>
      <c r="F10" s="469"/>
      <c r="G10" s="466"/>
      <c r="H10" s="466"/>
      <c r="I10" s="466"/>
      <c r="J10" s="466"/>
      <c r="K10" s="466"/>
      <c r="L10" s="466"/>
      <c r="M10" s="466"/>
      <c r="N10" s="466"/>
      <c r="O10" s="466"/>
      <c r="P10" s="466"/>
      <c r="Q10" s="466"/>
      <c r="R10" s="466"/>
      <c r="S10" s="466"/>
      <c r="T10" s="466"/>
      <c r="U10" s="466"/>
      <c r="V10" s="466"/>
      <c r="W10" s="466"/>
      <c r="X10" s="466"/>
    </row>
    <row r="11" spans="1:24" ht="18" customHeight="1">
      <c r="A11" s="467" t="s">
        <v>443</v>
      </c>
      <c r="B11" s="1751" t="s">
        <v>459</v>
      </c>
      <c r="C11" s="1751"/>
      <c r="D11" s="1751"/>
      <c r="E11" s="1751"/>
      <c r="F11" s="1758">
        <f>①基本入力表!C18</f>
        <v>0</v>
      </c>
      <c r="G11" s="1758"/>
      <c r="H11" s="1758"/>
      <c r="I11" s="1758"/>
      <c r="J11" s="1758"/>
      <c r="K11" s="1758"/>
      <c r="L11" s="470" t="s">
        <v>309</v>
      </c>
      <c r="M11" s="1759">
        <f>①基本入力表!C19</f>
        <v>0</v>
      </c>
      <c r="N11" s="1759"/>
      <c r="O11" s="1759"/>
      <c r="P11" s="1759"/>
      <c r="Q11" s="1759"/>
      <c r="R11" s="1759"/>
      <c r="S11" s="471" t="s">
        <v>444</v>
      </c>
      <c r="T11" s="474">
        <f>M11-F11-1</f>
        <v>-1</v>
      </c>
      <c r="U11" s="474" t="s">
        <v>310</v>
      </c>
      <c r="V11" s="474">
        <f>M11-F11</f>
        <v>0</v>
      </c>
      <c r="W11" s="470" t="s">
        <v>274</v>
      </c>
      <c r="X11" s="470" t="s">
        <v>128</v>
      </c>
    </row>
    <row r="12" spans="1:24" ht="18" customHeight="1">
      <c r="A12" s="467"/>
      <c r="B12" s="469"/>
      <c r="C12" s="469"/>
      <c r="D12" s="469"/>
      <c r="E12" s="469"/>
      <c r="F12" s="469"/>
      <c r="G12" s="466"/>
      <c r="H12" s="466"/>
      <c r="I12" s="466"/>
      <c r="J12" s="466"/>
      <c r="K12" s="466"/>
      <c r="L12" s="466"/>
      <c r="M12" s="466"/>
      <c r="N12" s="466"/>
      <c r="O12" s="466"/>
      <c r="P12" s="466"/>
      <c r="Q12" s="466"/>
      <c r="R12" s="466"/>
      <c r="S12" s="466"/>
      <c r="T12" s="466"/>
      <c r="U12" s="466"/>
      <c r="V12" s="466"/>
      <c r="W12" s="466"/>
      <c r="X12" s="466"/>
    </row>
    <row r="13" spans="1:24" ht="18" customHeight="1">
      <c r="A13" s="467" t="s">
        <v>445</v>
      </c>
      <c r="B13" s="1751" t="s">
        <v>460</v>
      </c>
      <c r="C13" s="1751"/>
      <c r="D13" s="1751"/>
      <c r="E13" s="1751"/>
      <c r="F13" s="475">
        <f>①基本入力表!C9</f>
        <v>0</v>
      </c>
      <c r="G13" s="476"/>
      <c r="H13" s="476"/>
      <c r="I13" s="476"/>
      <c r="J13" s="476"/>
      <c r="K13" s="476"/>
      <c r="L13" s="476"/>
      <c r="M13" s="476"/>
      <c r="N13" s="476"/>
      <c r="O13" s="476"/>
      <c r="P13" s="476"/>
      <c r="Q13" s="476"/>
      <c r="R13" s="476"/>
      <c r="S13" s="476"/>
      <c r="T13" s="476"/>
      <c r="U13" s="468"/>
      <c r="V13" s="468"/>
      <c r="W13" s="468"/>
      <c r="X13" s="468"/>
    </row>
    <row r="14" spans="1:24" ht="18" customHeight="1">
      <c r="A14" s="467"/>
      <c r="B14" s="469"/>
      <c r="C14" s="469"/>
      <c r="D14" s="469"/>
      <c r="E14" s="469"/>
      <c r="F14" s="469"/>
      <c r="G14" s="466"/>
      <c r="H14" s="466"/>
      <c r="I14" s="466"/>
      <c r="J14" s="466"/>
      <c r="K14" s="466"/>
      <c r="L14" s="466"/>
      <c r="M14" s="466"/>
      <c r="N14" s="466"/>
      <c r="O14" s="466"/>
      <c r="P14" s="466"/>
      <c r="Q14" s="466"/>
      <c r="R14" s="466"/>
      <c r="S14" s="466"/>
      <c r="T14" s="466"/>
      <c r="U14" s="466"/>
      <c r="V14" s="466"/>
      <c r="W14" s="466"/>
      <c r="X14" s="466"/>
    </row>
    <row r="15" spans="1:24" ht="17.25">
      <c r="A15" s="472" t="s">
        <v>446</v>
      </c>
      <c r="B15" s="1757" t="s">
        <v>461</v>
      </c>
      <c r="C15" s="1757"/>
      <c r="D15" s="1757"/>
      <c r="E15" s="1757"/>
      <c r="F15" s="477">
        <f>①基本入力表!C11</f>
        <v>0</v>
      </c>
      <c r="G15" s="477"/>
      <c r="H15" s="477"/>
      <c r="I15" s="477"/>
      <c r="J15" s="477"/>
      <c r="K15" s="477"/>
      <c r="L15" s="477"/>
      <c r="M15" s="477"/>
      <c r="N15" s="477"/>
      <c r="O15" s="477"/>
      <c r="P15" s="477"/>
      <c r="Q15" s="477"/>
      <c r="R15" s="477"/>
      <c r="S15" s="477"/>
      <c r="T15" s="477"/>
      <c r="U15" s="468"/>
      <c r="V15" s="468"/>
      <c r="W15" s="468"/>
      <c r="X15" s="468"/>
    </row>
    <row r="16" spans="1:24" ht="17.25">
      <c r="A16" s="472"/>
      <c r="B16" s="478"/>
      <c r="C16" s="478"/>
      <c r="D16" s="478"/>
      <c r="E16" s="478"/>
      <c r="G16" s="477"/>
      <c r="H16" s="477"/>
      <c r="I16" s="477"/>
      <c r="J16" s="477"/>
      <c r="K16" s="477"/>
      <c r="L16" s="573">
        <f>①基本入力表!C12</f>
        <v>0</v>
      </c>
      <c r="M16" s="477"/>
      <c r="N16" s="477"/>
      <c r="O16" s="477"/>
      <c r="P16" s="477"/>
      <c r="Q16" s="477"/>
      <c r="R16" s="477"/>
      <c r="S16" s="477"/>
      <c r="T16" s="477"/>
      <c r="U16" s="468"/>
      <c r="V16" s="468"/>
      <c r="W16" s="468"/>
      <c r="X16" s="468"/>
    </row>
    <row r="17" spans="1:24" ht="18" customHeight="1">
      <c r="A17" s="467"/>
      <c r="B17" s="469"/>
      <c r="C17" s="469"/>
      <c r="D17" s="469"/>
      <c r="E17" s="469"/>
      <c r="F17" s="469"/>
      <c r="G17" s="466"/>
      <c r="H17" s="466"/>
      <c r="I17" s="466"/>
      <c r="J17" s="466"/>
      <c r="K17" s="466"/>
      <c r="L17" s="466"/>
      <c r="M17" s="466"/>
      <c r="N17" s="466"/>
      <c r="O17" s="466"/>
      <c r="P17" s="466"/>
      <c r="Q17" s="466"/>
      <c r="R17" s="466"/>
      <c r="S17" s="466"/>
      <c r="T17" s="466"/>
      <c r="U17" s="466"/>
      <c r="V17" s="466"/>
      <c r="W17" s="466"/>
      <c r="X17" s="466"/>
    </row>
    <row r="18" spans="1:24" ht="18" customHeight="1">
      <c r="A18" s="467" t="s">
        <v>447</v>
      </c>
      <c r="B18" s="479" t="s">
        <v>462</v>
      </c>
      <c r="C18" s="479"/>
      <c r="D18" s="479"/>
      <c r="E18" s="479"/>
      <c r="F18" s="476">
        <f>①基本入力表!C13</f>
        <v>0</v>
      </c>
      <c r="G18" s="476"/>
      <c r="H18" s="480"/>
      <c r="I18" s="480"/>
      <c r="J18" s="480"/>
      <c r="K18" s="481"/>
      <c r="L18" s="480"/>
      <c r="M18" s="480"/>
      <c r="N18" s="480"/>
      <c r="O18" s="481"/>
      <c r="P18" s="480"/>
      <c r="Q18" s="480"/>
      <c r="R18" s="480"/>
      <c r="S18" s="457"/>
      <c r="U18" s="466"/>
      <c r="V18" s="466"/>
      <c r="W18" s="466"/>
      <c r="X18" s="466"/>
    </row>
    <row r="19" spans="1:24" ht="18" customHeight="1">
      <c r="A19" s="467"/>
      <c r="B19" s="469"/>
      <c r="C19" s="469"/>
      <c r="D19" s="469"/>
      <c r="E19" s="469"/>
      <c r="F19" s="469"/>
      <c r="G19" s="466"/>
      <c r="H19" s="466"/>
      <c r="I19" s="466"/>
      <c r="J19" s="466"/>
      <c r="K19" s="466"/>
      <c r="L19" s="466"/>
      <c r="M19" s="466"/>
      <c r="N19" s="466"/>
      <c r="O19" s="466"/>
      <c r="P19" s="466"/>
      <c r="Q19" s="466"/>
      <c r="R19" s="466"/>
      <c r="S19" s="466"/>
      <c r="T19" s="466"/>
      <c r="U19" s="466"/>
      <c r="V19" s="466"/>
      <c r="W19" s="466"/>
      <c r="X19" s="466"/>
    </row>
    <row r="20" spans="1:24" ht="18" customHeight="1">
      <c r="A20" s="467" t="s">
        <v>448</v>
      </c>
      <c r="B20" s="1751" t="s">
        <v>449</v>
      </c>
      <c r="C20" s="1751"/>
      <c r="D20" s="1751"/>
      <c r="E20" s="1751"/>
      <c r="F20" s="1751"/>
      <c r="G20" s="466"/>
      <c r="H20" s="466"/>
      <c r="I20" s="466"/>
      <c r="J20" s="466"/>
      <c r="K20" s="466"/>
      <c r="L20" s="466"/>
      <c r="M20" s="466"/>
      <c r="N20" s="466"/>
      <c r="O20" s="466"/>
      <c r="P20" s="466"/>
      <c r="Q20" s="466"/>
      <c r="R20" s="466"/>
      <c r="S20" s="466"/>
      <c r="T20" s="466"/>
      <c r="U20" s="466"/>
      <c r="V20" s="466"/>
      <c r="W20" s="466"/>
      <c r="X20" s="466"/>
    </row>
    <row r="21" spans="1:24" ht="44.25" customHeight="1">
      <c r="C21" s="1752" t="s">
        <v>450</v>
      </c>
      <c r="D21" s="1753"/>
      <c r="E21" s="1753"/>
      <c r="F21" s="1753"/>
      <c r="G21" s="1753"/>
      <c r="H21" s="1753"/>
      <c r="I21" s="1753"/>
      <c r="J21" s="1753"/>
      <c r="K21" s="1753"/>
      <c r="L21" s="1753"/>
      <c r="M21" s="1753"/>
      <c r="N21" s="1753"/>
      <c r="O21" s="1753"/>
      <c r="P21" s="1753"/>
      <c r="Q21" s="1753"/>
      <c r="R21" s="1753"/>
      <c r="S21" s="1753"/>
      <c r="T21" s="1753"/>
      <c r="U21" s="1753"/>
      <c r="V21" s="1753"/>
    </row>
    <row r="22" spans="1:24" ht="18" customHeight="1"/>
    <row r="23" spans="1:24" ht="17.25">
      <c r="A23" s="467" t="s">
        <v>451</v>
      </c>
      <c r="B23" s="1751" t="s">
        <v>452</v>
      </c>
      <c r="C23" s="1751"/>
      <c r="D23" s="1751"/>
      <c r="E23" s="1751"/>
      <c r="F23" s="1751"/>
      <c r="G23" s="1751"/>
      <c r="H23" s="1751"/>
    </row>
    <row r="24" spans="1:24" ht="8.1" customHeight="1">
      <c r="A24" s="467"/>
      <c r="B24" s="469"/>
      <c r="C24" s="469"/>
      <c r="D24" s="469"/>
      <c r="E24" s="469"/>
      <c r="F24" s="469"/>
      <c r="G24" s="469"/>
      <c r="H24" s="469"/>
    </row>
    <row r="25" spans="1:24" ht="240" customHeight="1">
      <c r="C25" s="1754"/>
      <c r="D25" s="1755"/>
      <c r="E25" s="1755"/>
      <c r="F25" s="1755"/>
      <c r="G25" s="1755"/>
      <c r="H25" s="1755"/>
      <c r="I25" s="1755"/>
      <c r="J25" s="1755"/>
      <c r="K25" s="1755"/>
      <c r="L25" s="1755"/>
      <c r="M25" s="1755"/>
      <c r="N25" s="1755"/>
      <c r="O25" s="1755"/>
      <c r="P25" s="1755"/>
      <c r="Q25" s="1755"/>
      <c r="R25" s="1755"/>
      <c r="S25" s="1755"/>
      <c r="T25" s="1755"/>
      <c r="U25" s="1755"/>
      <c r="V25" s="1756"/>
    </row>
    <row r="26" spans="1:24" ht="13.5" customHeight="1">
      <c r="C26" s="473"/>
      <c r="D26" s="473"/>
      <c r="E26" s="473"/>
      <c r="F26" s="473"/>
      <c r="G26" s="473"/>
      <c r="H26" s="473"/>
      <c r="I26" s="473"/>
      <c r="J26" s="473"/>
      <c r="K26" s="473"/>
      <c r="L26" s="473"/>
      <c r="M26" s="473"/>
      <c r="N26" s="473"/>
      <c r="O26" s="473"/>
      <c r="P26" s="473"/>
      <c r="Q26" s="473"/>
      <c r="R26" s="473"/>
      <c r="S26" s="473"/>
      <c r="T26" s="473"/>
      <c r="U26" s="473"/>
      <c r="V26" s="473"/>
    </row>
    <row r="27" spans="1:24">
      <c r="A27" t="s">
        <v>453</v>
      </c>
    </row>
    <row r="28" spans="1:24">
      <c r="B28" s="1744" t="s">
        <v>454</v>
      </c>
      <c r="C28" s="1745"/>
      <c r="D28" s="1746"/>
      <c r="E28" s="1744" t="s">
        <v>144</v>
      </c>
      <c r="F28" s="1745"/>
      <c r="G28" s="1746"/>
      <c r="H28" s="1744" t="s">
        <v>145</v>
      </c>
      <c r="I28" s="1745"/>
      <c r="J28" s="1746"/>
      <c r="K28" s="1747" t="s">
        <v>455</v>
      </c>
      <c r="L28" s="1747"/>
      <c r="M28" s="1747"/>
      <c r="N28" s="1747"/>
      <c r="O28" s="1747"/>
      <c r="P28" s="1747"/>
      <c r="Q28" s="1747"/>
      <c r="R28" s="1747"/>
      <c r="S28" s="1747"/>
      <c r="T28" s="1747"/>
      <c r="U28" s="1745" t="s">
        <v>456</v>
      </c>
      <c r="V28" s="1745"/>
      <c r="W28" s="1746"/>
    </row>
    <row r="29" spans="1:24" ht="48" customHeight="1">
      <c r="B29" s="1744"/>
      <c r="C29" s="1745"/>
      <c r="D29" s="1746"/>
      <c r="E29" s="1744"/>
      <c r="F29" s="1745"/>
      <c r="G29" s="1746"/>
      <c r="H29" s="1744"/>
      <c r="I29" s="1745"/>
      <c r="J29" s="1746"/>
      <c r="K29" s="1747"/>
      <c r="L29" s="1747"/>
      <c r="M29" s="1747"/>
      <c r="N29" s="1747"/>
      <c r="O29" s="1747"/>
      <c r="P29" s="1747"/>
      <c r="Q29" s="1747"/>
      <c r="R29" s="1747"/>
      <c r="S29" s="1747"/>
      <c r="T29" s="1747"/>
      <c r="U29" s="1748" t="s">
        <v>457</v>
      </c>
      <c r="V29" s="1749"/>
      <c r="W29" s="1750"/>
    </row>
  </sheetData>
  <sheetProtection sheet="1" objects="1" scenarios="1"/>
  <mergeCells count="25">
    <mergeCell ref="Q1:R1"/>
    <mergeCell ref="S1:X1"/>
    <mergeCell ref="A3:K3"/>
    <mergeCell ref="A5:X5"/>
    <mergeCell ref="B7:E7"/>
    <mergeCell ref="B15:E15"/>
    <mergeCell ref="B9:E9"/>
    <mergeCell ref="B11:E11"/>
    <mergeCell ref="F11:K11"/>
    <mergeCell ref="M11:R11"/>
    <mergeCell ref="B13:E13"/>
    <mergeCell ref="B20:F20"/>
    <mergeCell ref="C21:V21"/>
    <mergeCell ref="B23:H23"/>
    <mergeCell ref="C25:V25"/>
    <mergeCell ref="B28:D28"/>
    <mergeCell ref="E28:G28"/>
    <mergeCell ref="H28:J28"/>
    <mergeCell ref="K28:T28"/>
    <mergeCell ref="U28:W28"/>
    <mergeCell ref="B29:D29"/>
    <mergeCell ref="E29:G29"/>
    <mergeCell ref="H29:J29"/>
    <mergeCell ref="K29:T29"/>
    <mergeCell ref="U29:W29"/>
  </mergeCells>
  <phoneticPr fontId="1"/>
  <pageMargins left="0.70866141732283472" right="0.70866141732283472" top="0.74803149606299213" bottom="0.74803149606299213" header="0.31496062992125984" footer="0.31496062992125984"/>
  <pageSetup paperSize="9" fitToWidth="2" fitToHeight="2" orientation="portrait" cellComments="asDisplayed"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3F4D0-E773-400F-8BCE-9C5FDC206C61}">
  <sheetPr>
    <tabColor theme="0" tint="-0.14999847407452621"/>
  </sheetPr>
  <dimension ref="A1:U44"/>
  <sheetViews>
    <sheetView showGridLines="0" showZeros="0" view="pageBreakPreview" zoomScale="145" zoomScaleNormal="100" zoomScaleSheetLayoutView="145" workbookViewId="0">
      <selection activeCell="M8" sqref="M8:S9"/>
    </sheetView>
  </sheetViews>
  <sheetFormatPr defaultRowHeight="13.5"/>
  <cols>
    <col min="2" max="3" width="5.25" customWidth="1"/>
    <col min="4" max="9" width="4.5" customWidth="1"/>
    <col min="10" max="10" width="4.5" style="288" customWidth="1"/>
    <col min="11" max="20" width="4.5" customWidth="1"/>
  </cols>
  <sheetData>
    <row r="1" spans="1:19" ht="15" customHeight="1">
      <c r="A1" s="1931" t="s">
        <v>344</v>
      </c>
      <c r="B1" s="1773" t="s">
        <v>338</v>
      </c>
      <c r="C1" s="1775"/>
      <c r="D1" s="1776"/>
      <c r="E1" s="1779" t="s">
        <v>144</v>
      </c>
      <c r="F1" s="1775"/>
      <c r="G1" s="1781"/>
      <c r="H1" s="1763" t="s">
        <v>343</v>
      </c>
      <c r="I1" s="1765"/>
      <c r="J1" s="1766"/>
      <c r="K1" s="1769"/>
      <c r="L1" s="1771"/>
      <c r="M1" s="1766"/>
      <c r="N1" s="1934"/>
      <c r="O1" s="1771"/>
      <c r="P1" s="1936"/>
    </row>
    <row r="2" spans="1:19" ht="15" customHeight="1">
      <c r="A2" s="1932"/>
      <c r="B2" s="1774"/>
      <c r="C2" s="1777"/>
      <c r="D2" s="1778"/>
      <c r="E2" s="1780"/>
      <c r="F2" s="1777"/>
      <c r="G2" s="1782"/>
      <c r="H2" s="1764"/>
      <c r="I2" s="1767"/>
      <c r="J2" s="1768"/>
      <c r="K2" s="1770"/>
      <c r="L2" s="1772"/>
      <c r="M2" s="1768"/>
      <c r="N2" s="1935"/>
      <c r="O2" s="1772"/>
      <c r="P2" s="1937"/>
    </row>
    <row r="3" spans="1:19" ht="15" customHeight="1">
      <c r="A3" s="1932"/>
      <c r="B3" s="1797" t="s">
        <v>145</v>
      </c>
      <c r="C3" s="1799"/>
      <c r="D3" s="1800"/>
      <c r="E3" s="1783" t="s">
        <v>342</v>
      </c>
      <c r="F3" s="1803"/>
      <c r="G3" s="1800"/>
      <c r="H3" s="1770" t="s">
        <v>342</v>
      </c>
      <c r="I3" s="1799"/>
      <c r="J3" s="1800"/>
      <c r="K3" s="1783"/>
      <c r="L3" s="1785"/>
      <c r="M3" s="1786"/>
      <c r="N3" s="1789"/>
      <c r="O3" s="1791"/>
      <c r="P3" s="1792"/>
    </row>
    <row r="4" spans="1:19" ht="15" customHeight="1" thickBot="1">
      <c r="A4" s="1933"/>
      <c r="B4" s="1798"/>
      <c r="C4" s="1801"/>
      <c r="D4" s="1802"/>
      <c r="E4" s="1784"/>
      <c r="F4" s="1804"/>
      <c r="G4" s="1802"/>
      <c r="H4" s="1805"/>
      <c r="I4" s="1801"/>
      <c r="J4" s="1802"/>
      <c r="K4" s="1784"/>
      <c r="L4" s="1787"/>
      <c r="M4" s="1788"/>
      <c r="N4" s="1790"/>
      <c r="O4" s="1793"/>
      <c r="P4" s="1794"/>
    </row>
    <row r="5" spans="1:19" ht="14.25">
      <c r="A5" s="1795" t="s">
        <v>339</v>
      </c>
      <c r="B5" s="1795"/>
      <c r="C5" s="1795"/>
      <c r="D5" s="1795"/>
      <c r="E5" s="1795"/>
      <c r="F5" s="1795"/>
      <c r="G5" s="1795"/>
      <c r="H5" s="1795"/>
      <c r="I5" s="1795"/>
      <c r="J5" s="1795"/>
      <c r="K5" s="1795"/>
      <c r="L5" s="1795"/>
      <c r="M5" s="1795"/>
      <c r="N5" s="1796"/>
      <c r="O5" s="1796"/>
      <c r="P5" s="1796"/>
      <c r="Q5" s="1796"/>
      <c r="R5" s="1796"/>
      <c r="S5" s="1796"/>
    </row>
    <row r="6" spans="1:19" ht="34.5" customHeight="1" thickBot="1">
      <c r="A6" s="1814" t="s">
        <v>340</v>
      </c>
      <c r="B6" s="1815"/>
      <c r="C6" s="1815"/>
      <c r="D6" s="1815"/>
      <c r="E6" s="1815"/>
      <c r="F6" s="1815"/>
      <c r="G6" s="1815"/>
      <c r="H6" s="1815"/>
      <c r="I6" s="1815"/>
      <c r="J6" s="1815"/>
      <c r="K6" s="1815"/>
      <c r="L6" s="1815"/>
      <c r="M6" s="1815"/>
      <c r="N6" s="1815"/>
      <c r="O6" s="1815"/>
      <c r="P6" s="1815"/>
      <c r="Q6" s="1815"/>
      <c r="R6" s="1815"/>
      <c r="S6" s="1815"/>
    </row>
    <row r="7" spans="1:19" ht="20.100000000000001" customHeight="1" thickBot="1">
      <c r="A7" s="1816" t="s">
        <v>345</v>
      </c>
      <c r="B7" s="1817"/>
      <c r="C7" s="1834">
        <f>①基本入力表!C3</f>
        <v>0</v>
      </c>
      <c r="D7" s="1835"/>
      <c r="E7" s="1835"/>
      <c r="F7" s="1835"/>
      <c r="G7" s="1835"/>
      <c r="H7" s="1835"/>
      <c r="I7" s="1835"/>
      <c r="J7" s="1836"/>
      <c r="K7" s="1818" t="s">
        <v>375</v>
      </c>
      <c r="L7" s="1819"/>
      <c r="M7" s="1820"/>
      <c r="N7" s="1821"/>
      <c r="O7" s="1821"/>
      <c r="P7" s="1821"/>
      <c r="Q7" s="1821"/>
      <c r="R7" s="1821"/>
      <c r="S7" s="1821"/>
    </row>
    <row r="8" spans="1:19" ht="15" customHeight="1">
      <c r="A8" s="1822" t="s">
        <v>307</v>
      </c>
      <c r="B8" s="1823"/>
      <c r="C8" s="1828">
        <f>①基本入力表!C4</f>
        <v>0</v>
      </c>
      <c r="D8" s="1829"/>
      <c r="E8" s="1829"/>
      <c r="F8" s="1829"/>
      <c r="G8" s="1829"/>
      <c r="H8" s="1829"/>
      <c r="I8" s="1829"/>
      <c r="J8" s="1939"/>
      <c r="K8" s="1824" t="s">
        <v>308</v>
      </c>
      <c r="L8" s="1825"/>
      <c r="M8" s="1828" t="str">
        <f>①基本入力表!C17</f>
        <v>高原学校</v>
      </c>
      <c r="N8" s="1829"/>
      <c r="O8" s="1829"/>
      <c r="P8" s="1829"/>
      <c r="Q8" s="1829"/>
      <c r="R8" s="1829"/>
      <c r="S8" s="1829"/>
    </row>
    <row r="9" spans="1:19" ht="21" customHeight="1" thickBot="1">
      <c r="A9" s="1832" t="s">
        <v>1</v>
      </c>
      <c r="B9" s="1833"/>
      <c r="C9" s="1830">
        <f>①基本入力表!C5</f>
        <v>0</v>
      </c>
      <c r="D9" s="1831"/>
      <c r="E9" s="1831"/>
      <c r="F9" s="1831"/>
      <c r="G9" s="1831"/>
      <c r="H9" s="1831"/>
      <c r="I9" s="1831"/>
      <c r="J9" s="1938"/>
      <c r="K9" s="1826"/>
      <c r="L9" s="1827"/>
      <c r="M9" s="1830"/>
      <c r="N9" s="1831"/>
      <c r="O9" s="1831"/>
      <c r="P9" s="1831"/>
      <c r="Q9" s="1831"/>
      <c r="R9" s="1831"/>
      <c r="S9" s="1831"/>
    </row>
    <row r="10" spans="1:19" ht="20.100000000000001" customHeight="1">
      <c r="A10" s="1806" t="s">
        <v>341</v>
      </c>
      <c r="B10" s="1807"/>
      <c r="C10" s="1837">
        <f>①基本入力表!C18</f>
        <v>0</v>
      </c>
      <c r="D10" s="1838"/>
      <c r="E10" s="1838"/>
      <c r="F10" s="1838"/>
      <c r="G10" s="1839"/>
      <c r="H10" s="1810" t="s">
        <v>309</v>
      </c>
      <c r="I10" s="1840">
        <f>①基本入力表!C19</f>
        <v>0</v>
      </c>
      <c r="J10" s="1838"/>
      <c r="K10" s="1838"/>
      <c r="L10" s="1838"/>
      <c r="M10" s="1841"/>
      <c r="N10" s="339"/>
      <c r="O10" s="338">
        <f>①基本入力表!C19-①基本入力表!C18</f>
        <v>0</v>
      </c>
      <c r="P10" s="338" t="s">
        <v>310</v>
      </c>
      <c r="Q10" s="336">
        <f>O10+1</f>
        <v>1</v>
      </c>
      <c r="R10" s="338" t="s">
        <v>306</v>
      </c>
      <c r="S10" s="337"/>
    </row>
    <row r="11" spans="1:19" ht="20.100000000000001" customHeight="1">
      <c r="A11" s="1808"/>
      <c r="B11" s="1809"/>
      <c r="C11" s="1812"/>
      <c r="D11" s="1813"/>
      <c r="E11" s="289"/>
      <c r="F11" s="335">
        <f>①基本入力表!E18</f>
        <v>0</v>
      </c>
      <c r="G11" s="290" t="s">
        <v>311</v>
      </c>
      <c r="H11" s="1811"/>
      <c r="I11" s="1813"/>
      <c r="J11" s="1813"/>
      <c r="K11" s="289"/>
      <c r="L11" s="335">
        <f>①基本入力表!E19</f>
        <v>0</v>
      </c>
      <c r="M11" s="290" t="s">
        <v>311</v>
      </c>
      <c r="N11" s="1812" t="s">
        <v>376</v>
      </c>
      <c r="O11" s="1813"/>
      <c r="P11" s="1842">
        <f>①基本入力表!C20</f>
        <v>0</v>
      </c>
      <c r="Q11" s="1842"/>
      <c r="R11" s="1842"/>
      <c r="S11" s="1842"/>
    </row>
    <row r="12" spans="1:19" ht="20.100000000000001" customHeight="1">
      <c r="A12" s="1855" t="s">
        <v>312</v>
      </c>
      <c r="B12" s="1856"/>
      <c r="C12" s="1859" t="s">
        <v>313</v>
      </c>
      <c r="D12" s="286" t="s">
        <v>314</v>
      </c>
      <c r="E12" s="1843" t="str">
        <f>②使用申込書!U30</f>
        <v/>
      </c>
      <c r="F12" s="1844"/>
      <c r="G12" s="1859" t="s">
        <v>315</v>
      </c>
      <c r="H12" s="286" t="s">
        <v>316</v>
      </c>
      <c r="I12" s="1861" t="str">
        <f>②使用申込書!M30</f>
        <v/>
      </c>
      <c r="J12" s="1862"/>
      <c r="K12" s="1863" t="s">
        <v>94</v>
      </c>
      <c r="L12" s="343" t="s">
        <v>314</v>
      </c>
      <c r="M12" s="1843" t="e">
        <f>※入力不要【弊所使用】!E12+※入力不要【弊所使用】!I12</f>
        <v>#VALUE!</v>
      </c>
      <c r="N12" s="1844"/>
      <c r="O12" s="1845" t="s">
        <v>317</v>
      </c>
      <c r="P12" s="1847" t="str">
        <f>②使用申込書!AE30</f>
        <v/>
      </c>
      <c r="Q12" s="1847"/>
      <c r="R12" s="1847"/>
      <c r="S12" s="1848"/>
    </row>
    <row r="13" spans="1:19" ht="20.100000000000001" customHeight="1">
      <c r="A13" s="1857"/>
      <c r="B13" s="1858"/>
      <c r="C13" s="1860"/>
      <c r="D13" s="287" t="s">
        <v>318</v>
      </c>
      <c r="E13" s="1851" t="str">
        <f>②使用申込書!Z30</f>
        <v/>
      </c>
      <c r="F13" s="1852"/>
      <c r="G13" s="1860"/>
      <c r="H13" s="287" t="s">
        <v>319</v>
      </c>
      <c r="I13" s="1853" t="str">
        <f>②使用申込書!Q30</f>
        <v/>
      </c>
      <c r="J13" s="1854"/>
      <c r="K13" s="1807"/>
      <c r="L13" s="344" t="s">
        <v>318</v>
      </c>
      <c r="M13" s="1851" t="e">
        <f>E13+I13</f>
        <v>#VALUE!</v>
      </c>
      <c r="N13" s="1852"/>
      <c r="O13" s="1846"/>
      <c r="P13" s="1849"/>
      <c r="Q13" s="1849"/>
      <c r="R13" s="1849"/>
      <c r="S13" s="1850"/>
    </row>
    <row r="14" spans="1:19" ht="15" customHeight="1">
      <c r="A14" s="1855" t="s">
        <v>147</v>
      </c>
      <c r="B14" s="1856"/>
      <c r="C14" s="1864">
        <f>①基本入力表!C9</f>
        <v>0</v>
      </c>
      <c r="D14" s="1865"/>
      <c r="E14" s="1865"/>
      <c r="F14" s="1865"/>
      <c r="G14" s="1865"/>
      <c r="H14" s="1865"/>
      <c r="I14" s="1865"/>
      <c r="J14" s="1866"/>
      <c r="K14" s="1870" t="s">
        <v>86</v>
      </c>
      <c r="L14" s="1870"/>
      <c r="M14" s="1872">
        <f>①基本入力表!C13</f>
        <v>0</v>
      </c>
      <c r="N14" s="1873"/>
      <c r="O14" s="1873"/>
      <c r="P14" s="1873"/>
      <c r="Q14" s="1873"/>
      <c r="R14" s="1873"/>
      <c r="S14" s="1874"/>
    </row>
    <row r="15" spans="1:19" ht="15" customHeight="1">
      <c r="A15" s="1857"/>
      <c r="B15" s="1858"/>
      <c r="C15" s="1867"/>
      <c r="D15" s="1868"/>
      <c r="E15" s="1868"/>
      <c r="F15" s="1868"/>
      <c r="G15" s="1868"/>
      <c r="H15" s="1868"/>
      <c r="I15" s="1868"/>
      <c r="J15" s="1869"/>
      <c r="K15" s="1871"/>
      <c r="L15" s="1871"/>
      <c r="M15" s="1875"/>
      <c r="N15" s="1876"/>
      <c r="O15" s="1876"/>
      <c r="P15" s="1876"/>
      <c r="Q15" s="1876"/>
      <c r="R15" s="1876"/>
      <c r="S15" s="1877"/>
    </row>
    <row r="16" spans="1:19" ht="15" customHeight="1">
      <c r="A16" s="1855" t="s">
        <v>320</v>
      </c>
      <c r="B16" s="1856"/>
      <c r="C16" s="334" t="s">
        <v>373</v>
      </c>
      <c r="D16" s="1888">
        <f>①基本入力表!C10</f>
        <v>0</v>
      </c>
      <c r="E16" s="1888"/>
      <c r="F16" s="1888"/>
      <c r="G16" s="1888"/>
      <c r="H16" s="333"/>
      <c r="I16" s="333"/>
      <c r="J16" s="333"/>
      <c r="K16" s="1871" t="s">
        <v>321</v>
      </c>
      <c r="L16" s="1871"/>
      <c r="M16" s="1880">
        <f>①基本入力表!C14</f>
        <v>0</v>
      </c>
      <c r="N16" s="1881"/>
      <c r="O16" s="1881"/>
      <c r="P16" s="1881"/>
      <c r="Q16" s="1881"/>
      <c r="R16" s="1881"/>
      <c r="S16" s="1882"/>
    </row>
    <row r="17" spans="1:21" ht="15" customHeight="1">
      <c r="A17" s="1878"/>
      <c r="B17" s="1879"/>
      <c r="C17" s="1889">
        <f>①基本入力表!C11</f>
        <v>0</v>
      </c>
      <c r="D17" s="1890"/>
      <c r="E17" s="1890"/>
      <c r="F17" s="1890"/>
      <c r="G17" s="1890"/>
      <c r="H17" s="1890"/>
      <c r="I17" s="1890"/>
      <c r="J17" s="1891"/>
      <c r="K17" s="1871"/>
      <c r="L17" s="1871"/>
      <c r="M17" s="1875"/>
      <c r="N17" s="1876"/>
      <c r="O17" s="1876"/>
      <c r="P17" s="1876"/>
      <c r="Q17" s="1876"/>
      <c r="R17" s="1876"/>
      <c r="S17" s="1877"/>
    </row>
    <row r="18" spans="1:21" ht="26.1" customHeight="1" thickBot="1">
      <c r="A18" s="1878"/>
      <c r="B18" s="1879"/>
      <c r="C18" s="1892">
        <f>①基本入力表!C12</f>
        <v>0</v>
      </c>
      <c r="D18" s="1893"/>
      <c r="E18" s="1893"/>
      <c r="F18" s="1893"/>
      <c r="G18" s="1893"/>
      <c r="H18" s="1893"/>
      <c r="I18" s="1893"/>
      <c r="J18" s="1894"/>
      <c r="K18" s="1883" t="s">
        <v>8</v>
      </c>
      <c r="L18" s="1884"/>
      <c r="M18" s="1885">
        <f>①基本入力表!C16</f>
        <v>0</v>
      </c>
      <c r="N18" s="1886"/>
      <c r="O18" s="1886"/>
      <c r="P18" s="1886"/>
      <c r="Q18" s="1886"/>
      <c r="R18" s="1886"/>
      <c r="S18" s="1887"/>
    </row>
    <row r="19" spans="1:21" ht="15" customHeight="1">
      <c r="A19" s="1910" t="s">
        <v>322</v>
      </c>
      <c r="B19" s="1911"/>
      <c r="C19" s="1912" t="s">
        <v>323</v>
      </c>
      <c r="D19" s="1913"/>
      <c r="E19" s="1913"/>
      <c r="F19" s="1913"/>
      <c r="G19" s="1913"/>
      <c r="H19" s="1914"/>
      <c r="I19" s="1915" t="s">
        <v>324</v>
      </c>
      <c r="J19" s="1913"/>
      <c r="K19" s="1916"/>
      <c r="L19" s="1943" t="s">
        <v>378</v>
      </c>
      <c r="M19" s="1944"/>
      <c r="N19" s="1944"/>
      <c r="O19" s="1944"/>
      <c r="P19" s="1944"/>
      <c r="Q19" s="1944"/>
      <c r="R19" s="1944"/>
      <c r="S19" s="1945"/>
    </row>
    <row r="20" spans="1:21" ht="18" customHeight="1">
      <c r="A20" s="1895" t="s">
        <v>325</v>
      </c>
      <c r="B20" s="291" t="s">
        <v>326</v>
      </c>
      <c r="C20" s="1897"/>
      <c r="D20" s="1873"/>
      <c r="E20" s="1873"/>
      <c r="F20" s="1873"/>
      <c r="G20" s="1873"/>
      <c r="H20" s="1898"/>
      <c r="I20" s="1899"/>
      <c r="J20" s="1873"/>
      <c r="K20" s="1874"/>
      <c r="L20" s="1946" t="s">
        <v>379</v>
      </c>
      <c r="M20" s="1947"/>
      <c r="N20" s="1947"/>
      <c r="O20" s="1947"/>
      <c r="P20" s="1947"/>
      <c r="Q20" s="1947"/>
      <c r="R20" s="1947"/>
      <c r="S20" s="1948"/>
    </row>
    <row r="21" spans="1:21" ht="18" customHeight="1">
      <c r="A21" s="1895"/>
      <c r="B21" s="292" t="s">
        <v>327</v>
      </c>
      <c r="C21" s="1875"/>
      <c r="D21" s="1876"/>
      <c r="E21" s="1876"/>
      <c r="F21" s="1876"/>
      <c r="G21" s="1876"/>
      <c r="H21" s="1900"/>
      <c r="I21" s="1901"/>
      <c r="J21" s="1876"/>
      <c r="K21" s="1877"/>
      <c r="L21" s="1946"/>
      <c r="M21" s="1947"/>
      <c r="N21" s="1947"/>
      <c r="O21" s="1947"/>
      <c r="P21" s="1947"/>
      <c r="Q21" s="1947"/>
      <c r="R21" s="1947"/>
      <c r="S21" s="1948"/>
    </row>
    <row r="22" spans="1:21" ht="18" customHeight="1">
      <c r="A22" s="1895"/>
      <c r="B22" s="293" t="s">
        <v>121</v>
      </c>
      <c r="C22" s="1905"/>
      <c r="D22" s="1906"/>
      <c r="E22" s="1906"/>
      <c r="F22" s="1906"/>
      <c r="G22" s="1906"/>
      <c r="H22" s="1907"/>
      <c r="I22" s="1908"/>
      <c r="J22" s="1906"/>
      <c r="K22" s="1909"/>
      <c r="L22" s="1946"/>
      <c r="M22" s="1947"/>
      <c r="N22" s="1947"/>
      <c r="O22" s="1947"/>
      <c r="P22" s="1947"/>
      <c r="Q22" s="1947"/>
      <c r="R22" s="1947"/>
      <c r="S22" s="1948"/>
    </row>
    <row r="23" spans="1:21" ht="18" customHeight="1">
      <c r="A23" s="1895" t="s">
        <v>328</v>
      </c>
      <c r="B23" s="291" t="s">
        <v>329</v>
      </c>
      <c r="C23" s="1897"/>
      <c r="D23" s="1873"/>
      <c r="E23" s="1873"/>
      <c r="F23" s="1873"/>
      <c r="G23" s="1873"/>
      <c r="H23" s="1898"/>
      <c r="I23" s="1899"/>
      <c r="J23" s="1873"/>
      <c r="K23" s="1874"/>
      <c r="L23" s="1946" t="s">
        <v>380</v>
      </c>
      <c r="M23" s="1947"/>
      <c r="N23" s="1947"/>
      <c r="O23" s="1947"/>
      <c r="P23" s="1947"/>
      <c r="Q23" s="1947"/>
      <c r="R23" s="1947"/>
      <c r="S23" s="1948"/>
    </row>
    <row r="24" spans="1:21" ht="18" customHeight="1">
      <c r="A24" s="1895"/>
      <c r="B24" s="292" t="s">
        <v>326</v>
      </c>
      <c r="C24" s="1875"/>
      <c r="D24" s="1876"/>
      <c r="E24" s="1876"/>
      <c r="F24" s="1876"/>
      <c r="G24" s="1876"/>
      <c r="H24" s="1900"/>
      <c r="I24" s="1901"/>
      <c r="J24" s="1876"/>
      <c r="K24" s="1877"/>
      <c r="L24" s="1946"/>
      <c r="M24" s="1947"/>
      <c r="N24" s="1947"/>
      <c r="O24" s="1947"/>
      <c r="P24" s="1947"/>
      <c r="Q24" s="1947"/>
      <c r="R24" s="1947"/>
      <c r="S24" s="1948"/>
    </row>
    <row r="25" spans="1:21" ht="18" customHeight="1">
      <c r="A25" s="1895"/>
      <c r="B25" s="292" t="s">
        <v>327</v>
      </c>
      <c r="C25" s="1875"/>
      <c r="D25" s="1876"/>
      <c r="E25" s="1876"/>
      <c r="F25" s="1876"/>
      <c r="G25" s="1876"/>
      <c r="H25" s="1900"/>
      <c r="I25" s="1901"/>
      <c r="J25" s="1876"/>
      <c r="K25" s="1877"/>
      <c r="L25" s="1946"/>
      <c r="M25" s="1947"/>
      <c r="N25" s="1947"/>
      <c r="O25" s="1947"/>
      <c r="P25" s="1947"/>
      <c r="Q25" s="1947"/>
      <c r="R25" s="1947"/>
      <c r="S25" s="1948"/>
    </row>
    <row r="26" spans="1:21" ht="18" customHeight="1">
      <c r="A26" s="1895"/>
      <c r="B26" s="293" t="s">
        <v>121</v>
      </c>
      <c r="C26" s="1905"/>
      <c r="D26" s="1906"/>
      <c r="E26" s="1906"/>
      <c r="F26" s="1906"/>
      <c r="G26" s="1906"/>
      <c r="H26" s="1907"/>
      <c r="I26" s="1908"/>
      <c r="J26" s="1906"/>
      <c r="K26" s="1909"/>
      <c r="L26" s="1946"/>
      <c r="M26" s="1947"/>
      <c r="N26" s="1947"/>
      <c r="O26" s="1947"/>
      <c r="P26" s="1947"/>
      <c r="Q26" s="1947"/>
      <c r="R26" s="1947"/>
      <c r="S26" s="1948"/>
    </row>
    <row r="27" spans="1:21" ht="18" customHeight="1">
      <c r="A27" s="1895" t="s">
        <v>330</v>
      </c>
      <c r="B27" s="291" t="s">
        <v>329</v>
      </c>
      <c r="C27" s="1897"/>
      <c r="D27" s="1873"/>
      <c r="E27" s="1873"/>
      <c r="F27" s="1873"/>
      <c r="G27" s="1873"/>
      <c r="H27" s="1898"/>
      <c r="I27" s="1899"/>
      <c r="J27" s="1873"/>
      <c r="K27" s="1874"/>
      <c r="L27" s="1946" t="s">
        <v>381</v>
      </c>
      <c r="M27" s="1947"/>
      <c r="N27" s="1947"/>
      <c r="O27" s="1947"/>
      <c r="P27" s="1947"/>
      <c r="Q27" s="1947"/>
      <c r="R27" s="1947"/>
      <c r="S27" s="1948"/>
    </row>
    <row r="28" spans="1:21" ht="18" customHeight="1">
      <c r="A28" s="1895"/>
      <c r="B28" s="292" t="s">
        <v>326</v>
      </c>
      <c r="C28" s="1875"/>
      <c r="D28" s="1876"/>
      <c r="E28" s="1876"/>
      <c r="F28" s="1876"/>
      <c r="G28" s="1876"/>
      <c r="H28" s="1900"/>
      <c r="I28" s="1901"/>
      <c r="J28" s="1876"/>
      <c r="K28" s="1877"/>
      <c r="L28" s="1949"/>
      <c r="M28" s="1950"/>
      <c r="N28" s="1950"/>
      <c r="O28" s="1950"/>
      <c r="P28" s="1950"/>
      <c r="Q28" s="1950"/>
      <c r="R28" s="1950"/>
      <c r="S28" s="1951"/>
    </row>
    <row r="29" spans="1:21" ht="18" customHeight="1" thickBot="1">
      <c r="A29" s="1896"/>
      <c r="B29" s="294" t="s">
        <v>327</v>
      </c>
      <c r="C29" s="1902"/>
      <c r="D29" s="1886"/>
      <c r="E29" s="1886"/>
      <c r="F29" s="1886"/>
      <c r="G29" s="1886"/>
      <c r="H29" s="1903"/>
      <c r="I29" s="1904"/>
      <c r="J29" s="1886"/>
      <c r="K29" s="1887"/>
      <c r="L29" s="1952"/>
      <c r="M29" s="1953"/>
      <c r="N29" s="1953"/>
      <c r="O29" s="1953"/>
      <c r="P29" s="1953"/>
      <c r="Q29" s="1953"/>
      <c r="R29" s="1953"/>
      <c r="S29" s="1954"/>
    </row>
    <row r="30" spans="1:21" ht="15" customHeight="1">
      <c r="A30" s="1923" t="s">
        <v>331</v>
      </c>
      <c r="B30" s="1924"/>
      <c r="C30" s="295"/>
      <c r="D30" s="1828" t="s">
        <v>332</v>
      </c>
      <c r="E30" s="1825"/>
      <c r="F30" s="1828" t="s">
        <v>333</v>
      </c>
      <c r="G30" s="1825"/>
      <c r="H30" s="1828" t="s">
        <v>36</v>
      </c>
      <c r="I30" s="1825"/>
      <c r="J30" s="1828" t="s">
        <v>116</v>
      </c>
      <c r="K30" s="1825"/>
      <c r="L30" s="1925" t="s">
        <v>334</v>
      </c>
      <c r="M30" s="1925"/>
      <c r="N30" s="1925"/>
      <c r="O30" s="1828" t="s">
        <v>335</v>
      </c>
      <c r="P30" s="1825"/>
      <c r="Q30" s="1828" t="s">
        <v>336</v>
      </c>
      <c r="R30" s="1829"/>
      <c r="S30" s="1829"/>
    </row>
    <row r="31" spans="1:21" ht="26.25" customHeight="1">
      <c r="A31" s="1919" t="s">
        <v>337</v>
      </c>
      <c r="B31" s="1920"/>
      <c r="C31" s="296"/>
      <c r="D31" s="1917"/>
      <c r="E31" s="1858"/>
      <c r="F31" s="1917"/>
      <c r="G31" s="1858"/>
      <c r="H31" s="1917"/>
      <c r="I31" s="1858"/>
      <c r="J31" s="1917"/>
      <c r="K31" s="1858"/>
      <c r="L31" s="297" t="s">
        <v>125</v>
      </c>
      <c r="M31" s="298" t="s">
        <v>126</v>
      </c>
      <c r="N31" s="299" t="s">
        <v>127</v>
      </c>
      <c r="O31" s="1917"/>
      <c r="P31" s="1858"/>
      <c r="Q31" s="1917"/>
      <c r="R31" s="1918"/>
      <c r="S31" s="1918"/>
    </row>
    <row r="32" spans="1:21" ht="15" customHeight="1">
      <c r="A32" s="1895" t="s">
        <v>325</v>
      </c>
      <c r="B32" s="291" t="s">
        <v>326</v>
      </c>
      <c r="C32" s="345"/>
      <c r="D32" s="1921"/>
      <c r="E32" s="1921"/>
      <c r="F32" s="1921"/>
      <c r="G32" s="1921"/>
      <c r="H32" s="1921"/>
      <c r="I32" s="1921"/>
      <c r="J32" s="1921"/>
      <c r="K32" s="1922"/>
      <c r="L32" s="346"/>
      <c r="M32" s="347"/>
      <c r="N32" s="348"/>
      <c r="O32" s="1921"/>
      <c r="P32" s="1921"/>
      <c r="Q32" s="1921"/>
      <c r="R32" s="1921"/>
      <c r="S32" s="1921"/>
      <c r="U32" t="s">
        <v>384</v>
      </c>
    </row>
    <row r="33" spans="1:21" ht="15" customHeight="1">
      <c r="A33" s="1895"/>
      <c r="B33" s="292" t="s">
        <v>327</v>
      </c>
      <c r="C33" s="349"/>
      <c r="D33" s="1928"/>
      <c r="E33" s="1928"/>
      <c r="F33" s="1928"/>
      <c r="G33" s="1928"/>
      <c r="H33" s="1928"/>
      <c r="I33" s="1928"/>
      <c r="J33" s="1928"/>
      <c r="K33" s="1929"/>
      <c r="L33" s="350"/>
      <c r="M33" s="351"/>
      <c r="N33" s="352"/>
      <c r="O33" s="1928"/>
      <c r="P33" s="1928"/>
      <c r="Q33" s="1928"/>
      <c r="R33" s="1928"/>
      <c r="S33" s="1928"/>
      <c r="U33" t="s">
        <v>385</v>
      </c>
    </row>
    <row r="34" spans="1:21" ht="15" customHeight="1">
      <c r="A34" s="1895"/>
      <c r="B34" s="293" t="s">
        <v>121</v>
      </c>
      <c r="C34" s="353"/>
      <c r="D34" s="1926"/>
      <c r="E34" s="1926"/>
      <c r="F34" s="1926"/>
      <c r="G34" s="1926"/>
      <c r="H34" s="1926"/>
      <c r="I34" s="1926"/>
      <c r="J34" s="1926"/>
      <c r="K34" s="1927"/>
      <c r="L34" s="354"/>
      <c r="M34" s="355"/>
      <c r="N34" s="356"/>
      <c r="O34" s="1926"/>
      <c r="P34" s="1926"/>
      <c r="Q34" s="1926"/>
      <c r="R34" s="1926"/>
      <c r="S34" s="1926"/>
      <c r="U34" t="s">
        <v>386</v>
      </c>
    </row>
    <row r="35" spans="1:21" ht="15" customHeight="1">
      <c r="A35" s="1895" t="s">
        <v>328</v>
      </c>
      <c r="B35" s="291" t="s">
        <v>329</v>
      </c>
      <c r="C35" s="345"/>
      <c r="D35" s="1921"/>
      <c r="E35" s="1921"/>
      <c r="F35" s="1921"/>
      <c r="G35" s="1921"/>
      <c r="H35" s="1921"/>
      <c r="I35" s="1921"/>
      <c r="J35" s="1921"/>
      <c r="K35" s="1922"/>
      <c r="L35" s="346"/>
      <c r="M35" s="347"/>
      <c r="N35" s="348"/>
      <c r="O35" s="1921"/>
      <c r="P35" s="1921"/>
      <c r="Q35" s="1921"/>
      <c r="R35" s="1921"/>
      <c r="S35" s="1921"/>
      <c r="U35" t="s">
        <v>387</v>
      </c>
    </row>
    <row r="36" spans="1:21" ht="15" customHeight="1">
      <c r="A36" s="1895"/>
      <c r="B36" s="292" t="s">
        <v>326</v>
      </c>
      <c r="C36" s="349"/>
      <c r="D36" s="1928"/>
      <c r="E36" s="1928"/>
      <c r="F36" s="1928"/>
      <c r="G36" s="1928"/>
      <c r="H36" s="1928"/>
      <c r="I36" s="1928"/>
      <c r="J36" s="1928"/>
      <c r="K36" s="1929"/>
      <c r="L36" s="350"/>
      <c r="M36" s="351"/>
      <c r="N36" s="352"/>
      <c r="O36" s="1928"/>
      <c r="P36" s="1928"/>
      <c r="Q36" s="1928"/>
      <c r="R36" s="1928"/>
      <c r="S36" s="1928"/>
      <c r="U36" t="s">
        <v>388</v>
      </c>
    </row>
    <row r="37" spans="1:21" ht="15" customHeight="1">
      <c r="A37" s="1895"/>
      <c r="B37" s="292" t="s">
        <v>327</v>
      </c>
      <c r="C37" s="349"/>
      <c r="D37" s="1928"/>
      <c r="E37" s="1928"/>
      <c r="F37" s="1928"/>
      <c r="G37" s="1928"/>
      <c r="H37" s="1928"/>
      <c r="I37" s="1928"/>
      <c r="J37" s="1928"/>
      <c r="K37" s="1929"/>
      <c r="L37" s="350"/>
      <c r="M37" s="351"/>
      <c r="N37" s="352"/>
      <c r="O37" s="1928"/>
      <c r="P37" s="1928"/>
      <c r="Q37" s="1928"/>
      <c r="R37" s="1928"/>
      <c r="S37" s="1928"/>
      <c r="U37" t="s">
        <v>389</v>
      </c>
    </row>
    <row r="38" spans="1:21" ht="15" customHeight="1">
      <c r="A38" s="1895"/>
      <c r="B38" s="293" t="s">
        <v>121</v>
      </c>
      <c r="C38" s="353"/>
      <c r="D38" s="1926"/>
      <c r="E38" s="1926"/>
      <c r="F38" s="1926"/>
      <c r="G38" s="1926"/>
      <c r="H38" s="1926"/>
      <c r="I38" s="1926"/>
      <c r="J38" s="1926"/>
      <c r="K38" s="1927"/>
      <c r="L38" s="354"/>
      <c r="M38" s="355"/>
      <c r="N38" s="356"/>
      <c r="O38" s="1926"/>
      <c r="P38" s="1926"/>
      <c r="Q38" s="1926"/>
      <c r="R38" s="1926"/>
      <c r="S38" s="1926"/>
      <c r="U38" t="s">
        <v>390</v>
      </c>
    </row>
    <row r="39" spans="1:21" ht="15" customHeight="1">
      <c r="A39" s="1895" t="s">
        <v>330</v>
      </c>
      <c r="B39" s="291" t="s">
        <v>329</v>
      </c>
      <c r="C39" s="345"/>
      <c r="D39" s="1921"/>
      <c r="E39" s="1921"/>
      <c r="F39" s="1921"/>
      <c r="G39" s="1921"/>
      <c r="H39" s="1921"/>
      <c r="I39" s="1921"/>
      <c r="J39" s="1921"/>
      <c r="K39" s="1922"/>
      <c r="L39" s="346"/>
      <c r="M39" s="347"/>
      <c r="N39" s="348"/>
      <c r="O39" s="1921"/>
      <c r="P39" s="1921"/>
      <c r="Q39" s="1921"/>
      <c r="R39" s="1921"/>
      <c r="S39" s="1921"/>
      <c r="U39" t="s">
        <v>391</v>
      </c>
    </row>
    <row r="40" spans="1:21" ht="15" customHeight="1">
      <c r="A40" s="1895"/>
      <c r="B40" s="292" t="s">
        <v>326</v>
      </c>
      <c r="C40" s="349"/>
      <c r="D40" s="1928"/>
      <c r="E40" s="1928"/>
      <c r="F40" s="1928"/>
      <c r="G40" s="1928"/>
      <c r="H40" s="1928"/>
      <c r="I40" s="1928"/>
      <c r="J40" s="1928"/>
      <c r="K40" s="1929"/>
      <c r="L40" s="350"/>
      <c r="M40" s="351"/>
      <c r="N40" s="352"/>
      <c r="O40" s="1928"/>
      <c r="P40" s="1928"/>
      <c r="Q40" s="1928"/>
      <c r="R40" s="1928"/>
      <c r="S40" s="1928"/>
      <c r="U40" t="s">
        <v>392</v>
      </c>
    </row>
    <row r="41" spans="1:21" ht="15" customHeight="1" thickBot="1">
      <c r="A41" s="1940"/>
      <c r="B41" s="294" t="s">
        <v>327</v>
      </c>
      <c r="C41" s="357"/>
      <c r="D41" s="1941"/>
      <c r="E41" s="1941"/>
      <c r="F41" s="1941"/>
      <c r="G41" s="1941"/>
      <c r="H41" s="1941"/>
      <c r="I41" s="1941"/>
      <c r="J41" s="1941"/>
      <c r="K41" s="1942"/>
      <c r="L41" s="358"/>
      <c r="M41" s="359"/>
      <c r="N41" s="360"/>
      <c r="O41" s="1941"/>
      <c r="P41" s="1941"/>
      <c r="Q41" s="1941"/>
      <c r="R41" s="1941"/>
      <c r="S41" s="1941"/>
      <c r="U41" t="s">
        <v>393</v>
      </c>
    </row>
    <row r="42" spans="1:21" ht="20.45" customHeight="1" thickBot="1">
      <c r="A42" s="1955" t="s">
        <v>382</v>
      </c>
      <c r="B42" s="1956"/>
      <c r="C42" s="361"/>
      <c r="D42" s="1957" t="s">
        <v>383</v>
      </c>
      <c r="E42" s="1958"/>
      <c r="F42" s="1958"/>
      <c r="G42" s="1958"/>
      <c r="H42" s="1958"/>
      <c r="I42" s="1958"/>
      <c r="J42" s="1958"/>
      <c r="K42" s="1958"/>
      <c r="L42" s="1958"/>
      <c r="M42" s="1958"/>
      <c r="N42" s="1958"/>
      <c r="O42" s="1958"/>
      <c r="P42" s="1958"/>
      <c r="Q42" s="1958"/>
      <c r="R42" s="1958"/>
      <c r="S42" s="1958"/>
      <c r="U42" t="s">
        <v>394</v>
      </c>
    </row>
    <row r="43" spans="1:21" ht="47.45" customHeight="1" thickBot="1">
      <c r="A43" s="1930" t="s">
        <v>374</v>
      </c>
      <c r="B43" s="1893"/>
      <c r="C43" s="1893"/>
      <c r="D43" s="1893"/>
      <c r="E43" s="1893"/>
      <c r="F43" s="1893"/>
      <c r="G43" s="1893"/>
      <c r="H43" s="1893"/>
      <c r="I43" s="1893"/>
      <c r="J43" s="1893"/>
      <c r="K43" s="1893"/>
      <c r="L43" s="1893"/>
      <c r="M43" s="1893"/>
      <c r="N43" s="1893"/>
      <c r="O43" s="1893"/>
      <c r="P43" s="1893"/>
      <c r="Q43" s="1893"/>
      <c r="R43" s="1893"/>
      <c r="S43" s="1893"/>
    </row>
    <row r="44" spans="1:21">
      <c r="A44" s="300"/>
      <c r="B44" s="301"/>
      <c r="C44" s="301"/>
      <c r="D44" s="301"/>
      <c r="E44" s="301"/>
      <c r="F44" s="301"/>
      <c r="G44" s="301"/>
      <c r="H44" s="301"/>
      <c r="I44" s="301"/>
      <c r="J44" s="302"/>
      <c r="K44" s="301"/>
      <c r="L44" s="301"/>
      <c r="M44" s="301"/>
      <c r="N44" s="301"/>
      <c r="O44" s="301"/>
      <c r="P44" s="301"/>
      <c r="Q44" s="301"/>
      <c r="R44" s="301"/>
      <c r="S44" s="301"/>
    </row>
  </sheetData>
  <mergeCells count="174">
    <mergeCell ref="L19:S19"/>
    <mergeCell ref="L23:S23"/>
    <mergeCell ref="L20:S20"/>
    <mergeCell ref="L21:S22"/>
    <mergeCell ref="L24:S26"/>
    <mergeCell ref="L27:S27"/>
    <mergeCell ref="L28:S29"/>
    <mergeCell ref="A42:B42"/>
    <mergeCell ref="D42:S42"/>
    <mergeCell ref="Q37:S37"/>
    <mergeCell ref="D38:E38"/>
    <mergeCell ref="F38:G38"/>
    <mergeCell ref="H38:I38"/>
    <mergeCell ref="J38:K38"/>
    <mergeCell ref="O38:P38"/>
    <mergeCell ref="Q38:S38"/>
    <mergeCell ref="O41:P41"/>
    <mergeCell ref="Q41:S41"/>
    <mergeCell ref="A35:A38"/>
    <mergeCell ref="D35:E35"/>
    <mergeCell ref="F35:G35"/>
    <mergeCell ref="H35:I35"/>
    <mergeCell ref="J35:K35"/>
    <mergeCell ref="O35:P35"/>
    <mergeCell ref="A43:S43"/>
    <mergeCell ref="A1:A4"/>
    <mergeCell ref="N1:N2"/>
    <mergeCell ref="O1:P2"/>
    <mergeCell ref="C9:J9"/>
    <mergeCell ref="C8:J8"/>
    <mergeCell ref="Q39:S39"/>
    <mergeCell ref="D40:E40"/>
    <mergeCell ref="F40:G40"/>
    <mergeCell ref="H40:I40"/>
    <mergeCell ref="J40:K40"/>
    <mergeCell ref="O40:P40"/>
    <mergeCell ref="Q40:S40"/>
    <mergeCell ref="A39:A41"/>
    <mergeCell ref="D39:E39"/>
    <mergeCell ref="F39:G39"/>
    <mergeCell ref="H39:I39"/>
    <mergeCell ref="J39:K39"/>
    <mergeCell ref="O39:P39"/>
    <mergeCell ref="D41:E41"/>
    <mergeCell ref="F41:G41"/>
    <mergeCell ref="H41:I41"/>
    <mergeCell ref="J41:K41"/>
    <mergeCell ref="O37:P37"/>
    <mergeCell ref="D37:E37"/>
    <mergeCell ref="F37:G37"/>
    <mergeCell ref="H37:I37"/>
    <mergeCell ref="J37:K37"/>
    <mergeCell ref="Q34:S34"/>
    <mergeCell ref="D33:E33"/>
    <mergeCell ref="F33:G33"/>
    <mergeCell ref="H33:I33"/>
    <mergeCell ref="J33:K33"/>
    <mergeCell ref="O33:P33"/>
    <mergeCell ref="Q33:S33"/>
    <mergeCell ref="Q35:S35"/>
    <mergeCell ref="D36:E36"/>
    <mergeCell ref="F36:G36"/>
    <mergeCell ref="H36:I36"/>
    <mergeCell ref="J36:K36"/>
    <mergeCell ref="O36:P36"/>
    <mergeCell ref="Q36:S36"/>
    <mergeCell ref="O30:P31"/>
    <mergeCell ref="Q30:S31"/>
    <mergeCell ref="A31:B31"/>
    <mergeCell ref="A32:A34"/>
    <mergeCell ref="D32:E32"/>
    <mergeCell ref="F32:G32"/>
    <mergeCell ref="H32:I32"/>
    <mergeCell ref="J32:K32"/>
    <mergeCell ref="O32:P32"/>
    <mergeCell ref="Q32:S32"/>
    <mergeCell ref="A30:B30"/>
    <mergeCell ref="D30:E31"/>
    <mergeCell ref="F30:G31"/>
    <mergeCell ref="H30:I31"/>
    <mergeCell ref="J30:K31"/>
    <mergeCell ref="L30:N30"/>
    <mergeCell ref="D34:E34"/>
    <mergeCell ref="F34:G34"/>
    <mergeCell ref="H34:I34"/>
    <mergeCell ref="J34:K34"/>
    <mergeCell ref="O34:P34"/>
    <mergeCell ref="A19:B19"/>
    <mergeCell ref="C19:H19"/>
    <mergeCell ref="I19:K19"/>
    <mergeCell ref="A20:A22"/>
    <mergeCell ref="C20:H20"/>
    <mergeCell ref="I20:K20"/>
    <mergeCell ref="C21:H21"/>
    <mergeCell ref="I21:K21"/>
    <mergeCell ref="I26:K26"/>
    <mergeCell ref="C25:H25"/>
    <mergeCell ref="I25:K25"/>
    <mergeCell ref="C26:H26"/>
    <mergeCell ref="A27:A29"/>
    <mergeCell ref="C27:H27"/>
    <mergeCell ref="I27:K27"/>
    <mergeCell ref="C28:H28"/>
    <mergeCell ref="I28:K28"/>
    <mergeCell ref="C29:H29"/>
    <mergeCell ref="I29:K29"/>
    <mergeCell ref="C22:H22"/>
    <mergeCell ref="I22:K22"/>
    <mergeCell ref="A23:A26"/>
    <mergeCell ref="C23:H23"/>
    <mergeCell ref="I23:K23"/>
    <mergeCell ref="C24:H24"/>
    <mergeCell ref="I24:K24"/>
    <mergeCell ref="C14:J15"/>
    <mergeCell ref="K14:L15"/>
    <mergeCell ref="M14:S15"/>
    <mergeCell ref="A16:B18"/>
    <mergeCell ref="K16:L17"/>
    <mergeCell ref="M16:S17"/>
    <mergeCell ref="K18:L18"/>
    <mergeCell ref="M18:S18"/>
    <mergeCell ref="D16:G16"/>
    <mergeCell ref="C17:J17"/>
    <mergeCell ref="C18:J18"/>
    <mergeCell ref="A14:B15"/>
    <mergeCell ref="M12:N12"/>
    <mergeCell ref="O12:O13"/>
    <mergeCell ref="P12:S13"/>
    <mergeCell ref="E13:F13"/>
    <mergeCell ref="I13:J13"/>
    <mergeCell ref="M13:N13"/>
    <mergeCell ref="A12:B13"/>
    <mergeCell ref="C12:C13"/>
    <mergeCell ref="E12:F12"/>
    <mergeCell ref="G12:G13"/>
    <mergeCell ref="I12:J12"/>
    <mergeCell ref="K12:K13"/>
    <mergeCell ref="A10:B11"/>
    <mergeCell ref="H10:H11"/>
    <mergeCell ref="C11:D11"/>
    <mergeCell ref="I11:J11"/>
    <mergeCell ref="A6:S6"/>
    <mergeCell ref="A7:B7"/>
    <mergeCell ref="K7:L7"/>
    <mergeCell ref="M7:S7"/>
    <mergeCell ref="A8:B8"/>
    <mergeCell ref="K8:L9"/>
    <mergeCell ref="M8:S9"/>
    <mergeCell ref="A9:B9"/>
    <mergeCell ref="C7:J7"/>
    <mergeCell ref="C10:G10"/>
    <mergeCell ref="I10:M10"/>
    <mergeCell ref="N11:O11"/>
    <mergeCell ref="P11:S11"/>
    <mergeCell ref="N3:N4"/>
    <mergeCell ref="O3:P4"/>
    <mergeCell ref="A5:M5"/>
    <mergeCell ref="N5:S5"/>
    <mergeCell ref="B3:B4"/>
    <mergeCell ref="C3:D4"/>
    <mergeCell ref="E3:E4"/>
    <mergeCell ref="F3:G4"/>
    <mergeCell ref="H3:H4"/>
    <mergeCell ref="I3:J4"/>
    <mergeCell ref="H1:H2"/>
    <mergeCell ref="I1:J2"/>
    <mergeCell ref="K1:K2"/>
    <mergeCell ref="L1:M2"/>
    <mergeCell ref="B1:B2"/>
    <mergeCell ref="C1:D2"/>
    <mergeCell ref="E1:E2"/>
    <mergeCell ref="F1:G2"/>
    <mergeCell ref="K3:K4"/>
    <mergeCell ref="L3:M4"/>
  </mergeCells>
  <phoneticPr fontId="1"/>
  <dataValidations count="2">
    <dataValidation type="list" allowBlank="1" showInputMessage="1" showErrorMessage="1" sqref="C32:P41" xr:uid="{34956042-E87B-4EE0-886D-93A0182E8320}">
      <formula1>",◯,雨,×"</formula1>
    </dataValidation>
    <dataValidation type="list" allowBlank="1" showInputMessage="1" showErrorMessage="1" sqref="C42" xr:uid="{9129A1BC-87CA-4809-B2B4-59E378562462}">
      <formula1>$U$32:$U$42</formula1>
    </dataValidation>
  </dataValidations>
  <pageMargins left="0.70866141732283472" right="0.70866141732283472" top="0.74803149606299213" bottom="0.74803149606299213" header="0.31496062992125984" footer="0.31496062992125984"/>
  <pageSetup paperSize="9" scale="94" orientation="portrait" blackAndWhite="1"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J57"/>
  <sheetViews>
    <sheetView showGridLines="0" showZeros="0" view="pageBreakPreview" zoomScaleNormal="100" zoomScaleSheetLayoutView="100" workbookViewId="0">
      <selection activeCell="D42" sqref="D42:AJ42"/>
    </sheetView>
  </sheetViews>
  <sheetFormatPr defaultColWidth="9" defaultRowHeight="13.5"/>
  <cols>
    <col min="1" max="1" width="3.25" style="4" customWidth="1"/>
    <col min="2" max="2" width="2.75" style="4" customWidth="1"/>
    <col min="3" max="3" width="5" style="4" customWidth="1"/>
    <col min="4" max="4" width="1.875" style="4" customWidth="1"/>
    <col min="5" max="5" width="1.75" style="4" customWidth="1"/>
    <col min="6" max="6" width="3.125" style="4" customWidth="1"/>
    <col min="7" max="7" width="1.375" style="4" customWidth="1"/>
    <col min="8" max="8" width="3.25" style="4" customWidth="1"/>
    <col min="9" max="9" width="1.625" style="4" customWidth="1"/>
    <col min="10" max="10" width="3.125" style="4" customWidth="1"/>
    <col min="11" max="11" width="1.75" style="4" customWidth="1"/>
    <col min="12" max="12" width="3.375" style="4" customWidth="1"/>
    <col min="13" max="13" width="2.375" style="4" customWidth="1"/>
    <col min="14" max="14" width="2.875" style="4" customWidth="1"/>
    <col min="15" max="15" width="1.875" style="4" customWidth="1"/>
    <col min="16" max="16" width="2.625" style="4" customWidth="1"/>
    <col min="17" max="17" width="1.75" style="4" customWidth="1"/>
    <col min="18" max="18" width="3" style="4" customWidth="1"/>
    <col min="19" max="19" width="1.75" style="4" customWidth="1"/>
    <col min="20" max="20" width="3" style="4" customWidth="1"/>
    <col min="21" max="21" width="1" style="4" customWidth="1"/>
    <col min="22" max="22" width="4.625" style="4" customWidth="1"/>
    <col min="23" max="23" width="0.875" style="4" customWidth="1"/>
    <col min="24" max="24" width="1.125" style="4" customWidth="1"/>
    <col min="25" max="25" width="2.875" style="4" customWidth="1"/>
    <col min="26" max="26" width="1" style="4" customWidth="1"/>
    <col min="27" max="27" width="3.25" style="4" customWidth="1"/>
    <col min="28" max="28" width="1.375" style="4" customWidth="1"/>
    <col min="29" max="29" width="2.75" style="4" customWidth="1"/>
    <col min="30" max="30" width="1.5" style="4" customWidth="1"/>
    <col min="31" max="31" width="2.75" style="4" customWidth="1"/>
    <col min="32" max="32" width="1.25" style="4" customWidth="1"/>
    <col min="33" max="33" width="2.25" style="4" customWidth="1"/>
    <col min="34" max="34" width="0.875" style="4" customWidth="1"/>
    <col min="35" max="35" width="3.75" style="4" customWidth="1"/>
    <col min="36" max="36" width="3.5" style="4" customWidth="1"/>
    <col min="37" max="16384" width="9" style="4"/>
  </cols>
  <sheetData>
    <row r="1" spans="1:36" ht="19.5" customHeight="1">
      <c r="A1" s="310" t="s">
        <v>349</v>
      </c>
      <c r="B1" s="90"/>
      <c r="C1" s="90"/>
      <c r="D1" s="90"/>
      <c r="E1" s="90"/>
      <c r="F1" s="90"/>
      <c r="G1" s="90"/>
      <c r="H1" s="90"/>
      <c r="I1" s="90"/>
      <c r="J1" s="90"/>
      <c r="K1" s="90"/>
      <c r="L1" s="94"/>
      <c r="M1" s="90"/>
      <c r="N1" s="90"/>
      <c r="O1" s="90"/>
      <c r="P1" s="90"/>
      <c r="Q1" s="90"/>
      <c r="R1" s="90"/>
      <c r="S1" s="90"/>
      <c r="T1" s="90"/>
      <c r="U1" s="90"/>
      <c r="V1" s="90"/>
      <c r="W1" s="90"/>
      <c r="X1" s="90"/>
      <c r="Y1" s="90"/>
      <c r="Z1" s="90"/>
      <c r="AA1" s="90"/>
      <c r="AB1" s="90"/>
      <c r="AC1" s="90"/>
      <c r="AD1" s="90"/>
      <c r="AE1" s="90"/>
      <c r="AF1" s="90"/>
      <c r="AG1" s="90"/>
      <c r="AH1" s="90"/>
      <c r="AI1" s="90"/>
      <c r="AJ1" s="90"/>
    </row>
    <row r="2" spans="1:36">
      <c r="A2" s="4" t="s">
        <v>81</v>
      </c>
    </row>
    <row r="3" spans="1:36" ht="10.5" customHeight="1">
      <c r="A3" s="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3"/>
    </row>
    <row r="4" spans="1:36" ht="18.75">
      <c r="A4" s="5"/>
      <c r="D4" s="754" t="s">
        <v>82</v>
      </c>
      <c r="E4" s="754"/>
      <c r="F4" s="754"/>
      <c r="G4" s="754"/>
      <c r="H4" s="754"/>
      <c r="I4" s="754"/>
      <c r="J4" s="754"/>
      <c r="K4" s="754"/>
      <c r="L4" s="754"/>
      <c r="M4" s="754"/>
      <c r="N4" s="754"/>
      <c r="O4" s="754"/>
      <c r="P4" s="754"/>
      <c r="Q4" s="754"/>
      <c r="R4" s="754"/>
      <c r="S4" s="754"/>
      <c r="T4" s="754"/>
      <c r="U4" s="754"/>
      <c r="V4" s="754"/>
      <c r="W4" s="754"/>
      <c r="X4" s="754"/>
      <c r="Y4" s="754"/>
      <c r="Z4" s="754"/>
      <c r="AA4" s="754"/>
      <c r="AB4" s="754"/>
      <c r="AC4" s="754"/>
      <c r="AD4" s="754"/>
      <c r="AJ4" s="6"/>
    </row>
    <row r="5" spans="1:36" ht="6.75" customHeight="1">
      <c r="A5" s="5"/>
      <c r="AJ5" s="6"/>
    </row>
    <row r="6" spans="1:36" ht="15.75" customHeight="1">
      <c r="A6" s="5"/>
      <c r="AA6" s="758">
        <f>①基本入力表!C3</f>
        <v>0</v>
      </c>
      <c r="AB6" s="758"/>
      <c r="AC6" s="758"/>
      <c r="AD6" s="758"/>
      <c r="AE6" s="758"/>
      <c r="AF6" s="758"/>
      <c r="AG6" s="758"/>
      <c r="AH6" s="758"/>
      <c r="AI6" s="758"/>
      <c r="AJ6" s="759"/>
    </row>
    <row r="7" spans="1:36" ht="7.5" customHeight="1">
      <c r="A7" s="5"/>
      <c r="AJ7" s="6"/>
    </row>
    <row r="8" spans="1:36" ht="17.25" customHeight="1">
      <c r="A8" s="46" t="s">
        <v>83</v>
      </c>
      <c r="AJ8" s="6"/>
    </row>
    <row r="9" spans="1:36" ht="7.5" customHeight="1">
      <c r="A9" s="5"/>
      <c r="AJ9" s="6"/>
    </row>
    <row r="10" spans="1:36" ht="18.75" customHeight="1">
      <c r="A10" s="5"/>
      <c r="I10" s="4" t="s">
        <v>84</v>
      </c>
      <c r="M10" s="761" t="s">
        <v>1</v>
      </c>
      <c r="N10" s="761"/>
      <c r="O10" s="761"/>
      <c r="P10" s="761"/>
      <c r="Q10" s="761"/>
      <c r="R10" s="761"/>
      <c r="S10" s="11"/>
      <c r="T10" s="760">
        <f>①基本入力表!C5</f>
        <v>0</v>
      </c>
      <c r="U10" s="760"/>
      <c r="V10" s="760"/>
      <c r="W10" s="760"/>
      <c r="X10" s="760"/>
      <c r="Y10" s="760"/>
      <c r="Z10" s="760"/>
      <c r="AA10" s="760"/>
      <c r="AB10" s="760"/>
      <c r="AC10" s="760"/>
      <c r="AD10" s="760"/>
      <c r="AE10" s="760"/>
      <c r="AF10" s="760"/>
      <c r="AG10" s="760"/>
      <c r="AH10" s="760"/>
      <c r="AI10" s="760"/>
      <c r="AJ10" s="6"/>
    </row>
    <row r="11" spans="1:36">
      <c r="A11" s="5"/>
      <c r="M11" s="762" t="s">
        <v>2</v>
      </c>
      <c r="N11" s="762"/>
      <c r="O11" s="762"/>
      <c r="P11" s="762"/>
      <c r="Q11" s="762"/>
      <c r="R11" s="762"/>
      <c r="S11" s="2"/>
      <c r="T11" s="58">
        <f>①基本入力表!C6</f>
        <v>0</v>
      </c>
      <c r="U11" s="2"/>
      <c r="V11" s="2"/>
      <c r="W11" s="2"/>
      <c r="X11" s="2"/>
      <c r="Y11" s="2"/>
      <c r="Z11" s="2"/>
      <c r="AA11" s="2"/>
      <c r="AB11" s="2"/>
      <c r="AC11" s="2"/>
      <c r="AD11" s="2"/>
      <c r="AE11" s="2"/>
      <c r="AF11" s="2"/>
      <c r="AG11" s="2"/>
      <c r="AH11" s="2"/>
      <c r="AI11" s="2"/>
      <c r="AJ11" s="6"/>
    </row>
    <row r="12" spans="1:36" ht="18" customHeight="1">
      <c r="A12" s="5"/>
      <c r="M12" s="749" t="s">
        <v>3</v>
      </c>
      <c r="N12" s="749"/>
      <c r="O12" s="749"/>
      <c r="P12" s="749"/>
      <c r="Q12" s="749"/>
      <c r="R12" s="749"/>
      <c r="S12" s="11"/>
      <c r="T12" s="740">
        <f>①基本入力表!C7</f>
        <v>0</v>
      </c>
      <c r="U12" s="740"/>
      <c r="V12" s="740"/>
      <c r="W12" s="740"/>
      <c r="X12" s="740"/>
      <c r="Y12" s="740"/>
      <c r="Z12" s="740"/>
      <c r="AA12" s="740"/>
      <c r="AB12" s="740"/>
      <c r="AC12" s="740"/>
      <c r="AD12" s="740"/>
      <c r="AE12" s="739">
        <f>①基本入力表!C9</f>
        <v>0</v>
      </c>
      <c r="AF12" s="739"/>
      <c r="AG12" s="739"/>
      <c r="AH12" s="739"/>
      <c r="AI12" s="739"/>
      <c r="AJ12" s="6"/>
    </row>
    <row r="13" spans="1:36" ht="15.75" customHeight="1">
      <c r="A13" s="5"/>
      <c r="M13" s="763" t="s">
        <v>4</v>
      </c>
      <c r="N13" s="763"/>
      <c r="O13" s="763"/>
      <c r="P13" s="763"/>
      <c r="Q13" s="763"/>
      <c r="R13" s="763"/>
      <c r="S13" s="13"/>
      <c r="T13" s="755">
        <f>①基本入力表!C8</f>
        <v>0</v>
      </c>
      <c r="U13" s="755"/>
      <c r="V13" s="755"/>
      <c r="W13" s="755"/>
      <c r="X13" s="755"/>
      <c r="Y13" s="755"/>
      <c r="Z13" s="755"/>
      <c r="AA13" s="755"/>
      <c r="AB13" s="755"/>
      <c r="AC13" s="755"/>
      <c r="AD13" s="13"/>
      <c r="AE13" s="742"/>
      <c r="AF13" s="742"/>
      <c r="AG13" s="13"/>
      <c r="AH13" s="13"/>
      <c r="AI13" s="13"/>
      <c r="AJ13" s="6"/>
    </row>
    <row r="14" spans="1:36" ht="15.75" customHeight="1">
      <c r="A14" s="5"/>
      <c r="M14" s="764" t="s">
        <v>85</v>
      </c>
      <c r="N14" s="764"/>
      <c r="O14" s="764"/>
      <c r="P14" s="764"/>
      <c r="Q14" s="764"/>
      <c r="R14" s="764"/>
      <c r="S14" s="13"/>
      <c r="T14" s="13" t="str">
        <f>"〒 "&amp;①基本入力表!C10</f>
        <v xml:space="preserve">〒 </v>
      </c>
      <c r="U14" s="13"/>
      <c r="V14" s="13"/>
      <c r="W14" s="13"/>
      <c r="X14" s="13"/>
      <c r="Y14" s="13"/>
      <c r="Z14" s="13"/>
      <c r="AA14" s="13"/>
      <c r="AB14" s="13"/>
      <c r="AC14" s="13"/>
      <c r="AD14" s="13"/>
      <c r="AE14" s="13"/>
      <c r="AF14" s="13"/>
      <c r="AG14" s="13"/>
      <c r="AH14" s="13"/>
      <c r="AI14" s="13"/>
      <c r="AJ14" s="6"/>
    </row>
    <row r="15" spans="1:36" ht="15.75" customHeight="1">
      <c r="A15" s="5"/>
      <c r="M15" s="2"/>
      <c r="N15" s="2"/>
      <c r="O15" s="2"/>
      <c r="P15" s="2"/>
      <c r="Q15" s="2"/>
      <c r="R15" s="2"/>
      <c r="S15" s="2"/>
      <c r="T15" s="13">
        <f>①基本入力表!C11</f>
        <v>0</v>
      </c>
      <c r="U15" s="13"/>
      <c r="V15" s="13"/>
      <c r="W15" s="13"/>
      <c r="X15" s="13"/>
      <c r="Y15" s="13"/>
      <c r="Z15" s="13"/>
      <c r="AA15" s="13"/>
      <c r="AB15" s="13"/>
      <c r="AC15" s="13"/>
      <c r="AD15" s="13"/>
      <c r="AE15" s="13"/>
      <c r="AF15" s="13"/>
      <c r="AG15" s="13"/>
      <c r="AH15" s="13"/>
      <c r="AI15" s="13"/>
      <c r="AJ15" s="6"/>
    </row>
    <row r="16" spans="1:36" ht="15.75" customHeight="1">
      <c r="A16" s="5"/>
      <c r="M16" s="11"/>
      <c r="N16" s="11"/>
      <c r="O16" s="11"/>
      <c r="P16" s="11"/>
      <c r="Q16" s="11"/>
      <c r="R16" s="11"/>
      <c r="S16" s="11"/>
      <c r="T16" s="13" t="str">
        <f>IF(①基本入力表!C12="","",①基本入力表!C12)</f>
        <v/>
      </c>
      <c r="U16" s="13"/>
      <c r="V16" s="13"/>
      <c r="W16" s="13"/>
      <c r="X16" s="13"/>
      <c r="Y16" s="13"/>
      <c r="Z16" s="13"/>
      <c r="AA16" s="13"/>
      <c r="AB16" s="13"/>
      <c r="AC16" s="13"/>
      <c r="AD16" s="13"/>
      <c r="AE16" s="13"/>
      <c r="AF16" s="13"/>
      <c r="AG16" s="13"/>
      <c r="AH16" s="13"/>
      <c r="AI16" s="13"/>
      <c r="AJ16" s="6"/>
    </row>
    <row r="17" spans="1:36" ht="15.75" customHeight="1">
      <c r="A17" s="5"/>
      <c r="M17" s="746" t="s">
        <v>86</v>
      </c>
      <c r="N17" s="746"/>
      <c r="O17" s="746"/>
      <c r="P17" s="746"/>
      <c r="Q17" s="746"/>
      <c r="R17" s="746"/>
      <c r="S17" s="13"/>
      <c r="T17" s="737">
        <f>①基本入力表!C13</f>
        <v>0</v>
      </c>
      <c r="U17" s="737"/>
      <c r="V17" s="737"/>
      <c r="W17" s="737"/>
      <c r="X17" s="737"/>
      <c r="Y17" s="737"/>
      <c r="Z17" s="737"/>
      <c r="AA17" s="737"/>
      <c r="AB17" s="737">
        <f>①基本入力表!C14</f>
        <v>0</v>
      </c>
      <c r="AC17" s="737"/>
      <c r="AD17" s="737"/>
      <c r="AE17" s="737"/>
      <c r="AF17" s="737"/>
      <c r="AG17" s="737"/>
      <c r="AH17" s="737"/>
      <c r="AI17" s="737"/>
      <c r="AJ17" s="6"/>
    </row>
    <row r="18" spans="1:36" ht="15.75" customHeight="1">
      <c r="A18" s="5"/>
      <c r="M18" s="746" t="s">
        <v>8</v>
      </c>
      <c r="N18" s="746"/>
      <c r="O18" s="746"/>
      <c r="P18" s="746"/>
      <c r="Q18" s="746"/>
      <c r="R18" s="746"/>
      <c r="S18" s="13"/>
      <c r="T18" s="737">
        <f>①基本入力表!C16</f>
        <v>0</v>
      </c>
      <c r="U18" s="737"/>
      <c r="V18" s="737"/>
      <c r="W18" s="737"/>
      <c r="X18" s="737"/>
      <c r="Y18" s="737"/>
      <c r="Z18" s="737"/>
      <c r="AA18" s="737"/>
      <c r="AB18" s="56"/>
      <c r="AC18" s="56"/>
      <c r="AD18" s="13"/>
      <c r="AE18" s="13"/>
      <c r="AF18" s="13"/>
      <c r="AG18" s="13"/>
      <c r="AH18" s="13"/>
      <c r="AI18" s="13"/>
      <c r="AJ18" s="6"/>
    </row>
    <row r="19" spans="1:36" ht="6" customHeight="1">
      <c r="A19" s="5"/>
      <c r="M19" s="14"/>
      <c r="N19" s="14"/>
      <c r="O19" s="14"/>
      <c r="P19" s="14"/>
      <c r="Q19" s="14"/>
      <c r="R19" s="14"/>
      <c r="AJ19" s="6"/>
    </row>
    <row r="20" spans="1:36" ht="15.75" customHeight="1">
      <c r="A20" s="46" t="s">
        <v>87</v>
      </c>
      <c r="AJ20" s="6"/>
    </row>
    <row r="21" spans="1:36" ht="6" customHeight="1">
      <c r="A21" s="5"/>
      <c r="AJ21" s="6"/>
    </row>
    <row r="22" spans="1:36" ht="21" customHeight="1">
      <c r="A22" s="741" t="s">
        <v>88</v>
      </c>
      <c r="B22" s="742"/>
      <c r="C22" s="743"/>
      <c r="D22" s="43"/>
      <c r="E22" s="43"/>
      <c r="F22" s="43" t="str">
        <f>①基本入力表!C17</f>
        <v>高原学校</v>
      </c>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4"/>
    </row>
    <row r="23" spans="1:36" ht="21" customHeight="1">
      <c r="A23" s="741" t="s">
        <v>89</v>
      </c>
      <c r="B23" s="742"/>
      <c r="C23" s="743"/>
      <c r="D23" s="748">
        <f>①基本入力表!C18</f>
        <v>0</v>
      </c>
      <c r="E23" s="747"/>
      <c r="F23" s="747"/>
      <c r="G23" s="747"/>
      <c r="H23" s="747"/>
      <c r="I23" s="747"/>
      <c r="J23" s="747"/>
      <c r="K23" s="747"/>
      <c r="L23" s="747"/>
      <c r="M23" s="747"/>
      <c r="N23" s="747"/>
      <c r="O23" s="756">
        <f>①基本入力表!E18</f>
        <v>0</v>
      </c>
      <c r="P23" s="756"/>
      <c r="Q23" s="43" t="s">
        <v>10</v>
      </c>
      <c r="S23" s="47"/>
      <c r="T23" s="747">
        <f>①基本入力表!C19</f>
        <v>0</v>
      </c>
      <c r="U23" s="747"/>
      <c r="V23" s="747"/>
      <c r="W23" s="747"/>
      <c r="X23" s="747"/>
      <c r="Y23" s="747"/>
      <c r="Z23" s="747"/>
      <c r="AA23" s="747"/>
      <c r="AB23" s="747"/>
      <c r="AC23" s="747"/>
      <c r="AD23" s="747"/>
      <c r="AE23" s="756">
        <f>①基本入力表!E19</f>
        <v>0</v>
      </c>
      <c r="AF23" s="757"/>
      <c r="AG23" s="43" t="s">
        <v>11</v>
      </c>
      <c r="AH23" s="43"/>
      <c r="AI23" s="43"/>
      <c r="AJ23" s="44"/>
    </row>
    <row r="24" spans="1:36" ht="12" customHeight="1">
      <c r="A24" s="773" t="s">
        <v>90</v>
      </c>
      <c r="B24" s="774"/>
      <c r="C24" s="775"/>
      <c r="D24" s="736" t="s">
        <v>91</v>
      </c>
      <c r="E24" s="736"/>
      <c r="F24" s="736"/>
      <c r="G24" s="736"/>
      <c r="H24" s="736"/>
      <c r="I24" s="736"/>
      <c r="J24" s="736"/>
      <c r="K24" s="736"/>
      <c r="L24" s="736"/>
      <c r="M24" s="736" t="s">
        <v>92</v>
      </c>
      <c r="N24" s="736"/>
      <c r="O24" s="736"/>
      <c r="P24" s="736"/>
      <c r="Q24" s="736"/>
      <c r="R24" s="736"/>
      <c r="S24" s="736"/>
      <c r="T24" s="736"/>
      <c r="U24" s="736" t="s">
        <v>93</v>
      </c>
      <c r="V24" s="736"/>
      <c r="W24" s="736"/>
      <c r="X24" s="736"/>
      <c r="Y24" s="736"/>
      <c r="Z24" s="736"/>
      <c r="AA24" s="736"/>
      <c r="AB24" s="736"/>
      <c r="AC24" s="736"/>
      <c r="AD24" s="736"/>
      <c r="AE24" s="736" t="s">
        <v>94</v>
      </c>
      <c r="AF24" s="736"/>
      <c r="AG24" s="736"/>
      <c r="AH24" s="736"/>
      <c r="AI24" s="736"/>
      <c r="AJ24" s="736"/>
    </row>
    <row r="25" spans="1:36" ht="12" customHeight="1">
      <c r="A25" s="776"/>
      <c r="B25" s="750"/>
      <c r="C25" s="751"/>
      <c r="D25" s="736"/>
      <c r="E25" s="736"/>
      <c r="F25" s="736"/>
      <c r="G25" s="736"/>
      <c r="H25" s="736"/>
      <c r="I25" s="736"/>
      <c r="J25" s="736"/>
      <c r="K25" s="736"/>
      <c r="L25" s="736"/>
      <c r="M25" s="736" t="s">
        <v>52</v>
      </c>
      <c r="N25" s="736"/>
      <c r="O25" s="736"/>
      <c r="P25" s="736"/>
      <c r="Q25" s="736" t="s">
        <v>57</v>
      </c>
      <c r="R25" s="736"/>
      <c r="S25" s="736"/>
      <c r="T25" s="736"/>
      <c r="U25" s="736" t="s">
        <v>52</v>
      </c>
      <c r="V25" s="736"/>
      <c r="W25" s="736"/>
      <c r="X25" s="736"/>
      <c r="Y25" s="736"/>
      <c r="Z25" s="736" t="s">
        <v>57</v>
      </c>
      <c r="AA25" s="736"/>
      <c r="AB25" s="736"/>
      <c r="AC25" s="736"/>
      <c r="AD25" s="736"/>
      <c r="AE25" s="736"/>
      <c r="AF25" s="736"/>
      <c r="AG25" s="736"/>
      <c r="AH25" s="736"/>
      <c r="AI25" s="736"/>
      <c r="AJ25" s="736"/>
    </row>
    <row r="26" spans="1:36" ht="26.25" customHeight="1">
      <c r="A26" s="776"/>
      <c r="B26" s="750"/>
      <c r="C26" s="751"/>
      <c r="D26" s="744" t="s">
        <v>95</v>
      </c>
      <c r="E26" s="744"/>
      <c r="F26" s="736" t="s">
        <v>96</v>
      </c>
      <c r="G26" s="736"/>
      <c r="H26" s="736"/>
      <c r="I26" s="736"/>
      <c r="J26" s="736"/>
      <c r="K26" s="736"/>
      <c r="L26" s="736"/>
      <c r="M26" s="738"/>
      <c r="N26" s="738"/>
      <c r="O26" s="738"/>
      <c r="P26" s="738"/>
      <c r="Q26" s="738"/>
      <c r="R26" s="738"/>
      <c r="S26" s="738"/>
      <c r="T26" s="738"/>
      <c r="U26" s="738"/>
      <c r="V26" s="738"/>
      <c r="W26" s="738"/>
      <c r="X26" s="738"/>
      <c r="Y26" s="738"/>
      <c r="Z26" s="738"/>
      <c r="AA26" s="738"/>
      <c r="AB26" s="738"/>
      <c r="AC26" s="738"/>
      <c r="AD26" s="738"/>
      <c r="AE26" s="752" t="str">
        <f>IF(SUM(M26:AD26)=0,"",SUM(M26:AD26))</f>
        <v/>
      </c>
      <c r="AF26" s="752"/>
      <c r="AG26" s="752"/>
      <c r="AH26" s="752"/>
      <c r="AI26" s="752"/>
      <c r="AJ26" s="752"/>
    </row>
    <row r="27" spans="1:36" ht="26.25" customHeight="1">
      <c r="A27" s="776"/>
      <c r="B27" s="750"/>
      <c r="C27" s="751"/>
      <c r="D27" s="744"/>
      <c r="E27" s="744"/>
      <c r="F27" s="736" t="s">
        <v>97</v>
      </c>
      <c r="G27" s="736"/>
      <c r="H27" s="736"/>
      <c r="I27" s="736"/>
      <c r="J27" s="736"/>
      <c r="K27" s="736"/>
      <c r="L27" s="736"/>
      <c r="M27" s="738"/>
      <c r="N27" s="738"/>
      <c r="O27" s="738"/>
      <c r="P27" s="738"/>
      <c r="Q27" s="738"/>
      <c r="R27" s="738"/>
      <c r="S27" s="738"/>
      <c r="T27" s="738"/>
      <c r="U27" s="738"/>
      <c r="V27" s="738"/>
      <c r="W27" s="738"/>
      <c r="X27" s="738"/>
      <c r="Y27" s="738"/>
      <c r="Z27" s="738"/>
      <c r="AA27" s="738"/>
      <c r="AB27" s="738"/>
      <c r="AC27" s="738"/>
      <c r="AD27" s="738"/>
      <c r="AE27" s="752" t="str">
        <f t="shared" ref="AE27:AE29" si="0">IF(SUM(M27:AD27)=0,"",SUM(M27:AD27))</f>
        <v/>
      </c>
      <c r="AF27" s="752"/>
      <c r="AG27" s="752"/>
      <c r="AH27" s="752"/>
      <c r="AI27" s="752"/>
      <c r="AJ27" s="752"/>
    </row>
    <row r="28" spans="1:36" ht="26.25" customHeight="1">
      <c r="A28" s="776"/>
      <c r="B28" s="750"/>
      <c r="C28" s="751"/>
      <c r="D28" s="744"/>
      <c r="E28" s="744"/>
      <c r="F28" s="745" t="s">
        <v>98</v>
      </c>
      <c r="G28" s="745"/>
      <c r="H28" s="745"/>
      <c r="I28" s="745"/>
      <c r="J28" s="745"/>
      <c r="K28" s="745"/>
      <c r="L28" s="745"/>
      <c r="M28" s="738"/>
      <c r="N28" s="738"/>
      <c r="O28" s="738"/>
      <c r="P28" s="738"/>
      <c r="Q28" s="738"/>
      <c r="R28" s="738"/>
      <c r="S28" s="738"/>
      <c r="T28" s="738"/>
      <c r="U28" s="738"/>
      <c r="V28" s="738"/>
      <c r="W28" s="738"/>
      <c r="X28" s="738"/>
      <c r="Y28" s="738"/>
      <c r="Z28" s="738"/>
      <c r="AA28" s="738"/>
      <c r="AB28" s="738"/>
      <c r="AC28" s="738"/>
      <c r="AD28" s="738"/>
      <c r="AE28" s="752" t="str">
        <f t="shared" si="0"/>
        <v/>
      </c>
      <c r="AF28" s="752"/>
      <c r="AG28" s="752"/>
      <c r="AH28" s="752"/>
      <c r="AI28" s="752"/>
      <c r="AJ28" s="752"/>
    </row>
    <row r="29" spans="1:36" ht="26.25" customHeight="1">
      <c r="A29" s="776"/>
      <c r="B29" s="750"/>
      <c r="C29" s="751"/>
      <c r="D29" s="736" t="s">
        <v>99</v>
      </c>
      <c r="E29" s="736"/>
      <c r="F29" s="736"/>
      <c r="G29" s="736"/>
      <c r="H29" s="736"/>
      <c r="I29" s="736"/>
      <c r="J29" s="736"/>
      <c r="K29" s="736"/>
      <c r="L29" s="736"/>
      <c r="M29" s="738"/>
      <c r="N29" s="738"/>
      <c r="O29" s="738"/>
      <c r="P29" s="738"/>
      <c r="Q29" s="738"/>
      <c r="R29" s="738"/>
      <c r="S29" s="738"/>
      <c r="T29" s="738"/>
      <c r="U29" s="738"/>
      <c r="V29" s="738"/>
      <c r="W29" s="738"/>
      <c r="X29" s="738"/>
      <c r="Y29" s="738"/>
      <c r="Z29" s="738"/>
      <c r="AA29" s="738"/>
      <c r="AB29" s="738"/>
      <c r="AC29" s="738"/>
      <c r="AD29" s="738"/>
      <c r="AE29" s="752" t="str">
        <f t="shared" si="0"/>
        <v/>
      </c>
      <c r="AF29" s="752"/>
      <c r="AG29" s="752"/>
      <c r="AH29" s="752"/>
      <c r="AI29" s="752"/>
      <c r="AJ29" s="752"/>
    </row>
    <row r="30" spans="1:36" ht="26.25" customHeight="1">
      <c r="A30" s="777"/>
      <c r="B30" s="778"/>
      <c r="C30" s="779"/>
      <c r="D30" s="736" t="s">
        <v>94</v>
      </c>
      <c r="E30" s="736"/>
      <c r="F30" s="736"/>
      <c r="G30" s="736"/>
      <c r="H30" s="736"/>
      <c r="I30" s="736"/>
      <c r="J30" s="736"/>
      <c r="K30" s="736"/>
      <c r="L30" s="736"/>
      <c r="M30" s="752" t="str">
        <f>IF(SUM(M26:P29)=0,"",SUM(M26:P29))</f>
        <v/>
      </c>
      <c r="N30" s="752"/>
      <c r="O30" s="752"/>
      <c r="P30" s="752"/>
      <c r="Q30" s="752" t="str">
        <f>IF(SUM(Q26:T29)=0,"",SUM(Q26:T29))</f>
        <v/>
      </c>
      <c r="R30" s="752"/>
      <c r="S30" s="752"/>
      <c r="T30" s="752"/>
      <c r="U30" s="752" t="str">
        <f>IF(SUM(U26:Y29)=0,"",SUM(U26:Y29))</f>
        <v/>
      </c>
      <c r="V30" s="752"/>
      <c r="W30" s="752"/>
      <c r="X30" s="752"/>
      <c r="Y30" s="752"/>
      <c r="Z30" s="752" t="str">
        <f>IF(SUM(Z26:AD29)=0,"",SUM(Z26:AD29))</f>
        <v/>
      </c>
      <c r="AA30" s="752"/>
      <c r="AB30" s="752"/>
      <c r="AC30" s="752"/>
      <c r="AD30" s="752"/>
      <c r="AE30" s="752" t="str">
        <f>IF(SUM(AE26:AJ29)=0,"",SUM(AE26:AJ29))</f>
        <v/>
      </c>
      <c r="AF30" s="752"/>
      <c r="AG30" s="752"/>
      <c r="AH30" s="752"/>
      <c r="AI30" s="752"/>
      <c r="AJ30" s="752"/>
    </row>
    <row r="31" spans="1:36" ht="7.5" customHeight="1">
      <c r="A31" s="1"/>
      <c r="B31" s="2"/>
      <c r="C31" s="3"/>
      <c r="D31" s="1"/>
      <c r="E31" s="2"/>
      <c r="F31" s="2"/>
      <c r="G31" s="2"/>
      <c r="M31" s="750"/>
      <c r="N31" s="750"/>
      <c r="O31" s="750"/>
      <c r="P31" s="750"/>
      <c r="Q31" s="750"/>
      <c r="R31" s="750"/>
      <c r="S31" s="750"/>
      <c r="T31" s="750"/>
      <c r="U31" s="750"/>
      <c r="V31" s="750"/>
      <c r="W31" s="750"/>
      <c r="X31" s="750"/>
      <c r="Y31" s="750"/>
      <c r="Z31" s="750"/>
      <c r="AA31" s="750"/>
      <c r="AB31" s="750"/>
      <c r="AC31" s="750"/>
      <c r="AD31" s="750"/>
      <c r="AE31" s="750"/>
      <c r="AF31" s="750"/>
      <c r="AG31" s="750"/>
      <c r="AH31" s="750"/>
      <c r="AI31" s="750"/>
      <c r="AJ31" s="751"/>
    </row>
    <row r="32" spans="1:36" ht="17.25" customHeight="1">
      <c r="A32" s="5"/>
      <c r="C32" s="6"/>
      <c r="D32" s="5"/>
      <c r="E32" s="750" t="s">
        <v>100</v>
      </c>
      <c r="F32" s="750"/>
      <c r="G32" s="750"/>
      <c r="I32" s="750" t="s">
        <v>101</v>
      </c>
      <c r="J32" s="750"/>
      <c r="K32" s="750"/>
      <c r="M32" s="750" t="s">
        <v>102</v>
      </c>
      <c r="N32" s="750"/>
      <c r="O32" s="750"/>
      <c r="Q32" s="750" t="s">
        <v>103</v>
      </c>
      <c r="R32" s="750"/>
      <c r="S32" s="750"/>
      <c r="U32" s="750" t="s">
        <v>104</v>
      </c>
      <c r="V32" s="750"/>
      <c r="W32" s="750"/>
      <c r="Y32" s="750" t="s">
        <v>105</v>
      </c>
      <c r="Z32" s="750"/>
      <c r="AA32" s="750"/>
      <c r="AC32" s="750" t="s">
        <v>106</v>
      </c>
      <c r="AD32" s="750"/>
      <c r="AE32" s="750"/>
      <c r="AG32" s="750" t="s">
        <v>107</v>
      </c>
      <c r="AH32" s="750"/>
      <c r="AI32" s="750"/>
      <c r="AJ32" s="6"/>
    </row>
    <row r="33" spans="1:36" ht="9" customHeight="1">
      <c r="A33" s="776" t="s">
        <v>108</v>
      </c>
      <c r="B33" s="750"/>
      <c r="C33" s="751"/>
      <c r="D33" s="5"/>
      <c r="E33" s="7"/>
      <c r="F33" s="7"/>
      <c r="G33" s="7"/>
      <c r="I33" s="7"/>
      <c r="J33" s="7"/>
      <c r="K33" s="7"/>
      <c r="M33" s="7"/>
      <c r="N33" s="7"/>
      <c r="O33" s="7"/>
      <c r="Q33" s="7"/>
      <c r="R33" s="7"/>
      <c r="S33" s="7"/>
      <c r="AJ33" s="6"/>
    </row>
    <row r="34" spans="1:36" ht="15.75" customHeight="1">
      <c r="A34" s="776"/>
      <c r="B34" s="750"/>
      <c r="C34" s="751"/>
      <c r="D34" s="5"/>
      <c r="E34" s="4" t="s">
        <v>109</v>
      </c>
      <c r="I34" s="750" t="s">
        <v>110</v>
      </c>
      <c r="J34" s="750"/>
      <c r="K34" s="750"/>
      <c r="M34" s="750" t="s">
        <v>111</v>
      </c>
      <c r="N34" s="750"/>
      <c r="O34" s="750"/>
      <c r="Q34" s="750" t="s">
        <v>112</v>
      </c>
      <c r="R34" s="750"/>
      <c r="S34" s="750"/>
      <c r="U34" s="750" t="s">
        <v>113</v>
      </c>
      <c r="V34" s="750"/>
      <c r="W34" s="750"/>
      <c r="X34" s="750"/>
      <c r="Y34" s="750"/>
      <c r="Z34" s="750"/>
      <c r="AB34" s="750" t="s">
        <v>114</v>
      </c>
      <c r="AC34" s="750"/>
      <c r="AD34" s="750"/>
      <c r="AE34" s="750"/>
      <c r="AF34" s="750"/>
      <c r="AG34" s="750"/>
      <c r="AH34" s="7"/>
      <c r="AJ34" s="6"/>
    </row>
    <row r="35" spans="1:36" ht="8.25" customHeight="1">
      <c r="A35" s="776" t="s">
        <v>115</v>
      </c>
      <c r="B35" s="750"/>
      <c r="C35" s="751"/>
      <c r="D35" s="5"/>
      <c r="I35" s="7"/>
      <c r="J35" s="7"/>
      <c r="K35" s="7"/>
      <c r="AJ35" s="6"/>
    </row>
    <row r="36" spans="1:36" ht="18" customHeight="1">
      <c r="A36" s="776"/>
      <c r="B36" s="750"/>
      <c r="C36" s="751"/>
      <c r="D36" s="5"/>
      <c r="E36" s="750" t="s">
        <v>32</v>
      </c>
      <c r="F36" s="750"/>
      <c r="G36" s="750"/>
      <c r="H36" s="750"/>
      <c r="I36" s="750"/>
      <c r="K36" s="750" t="s">
        <v>33</v>
      </c>
      <c r="L36" s="750"/>
      <c r="M36" s="750"/>
      <c r="N36" s="750"/>
      <c r="O36" s="750"/>
      <c r="Q36" s="750" t="s">
        <v>36</v>
      </c>
      <c r="R36" s="750"/>
      <c r="S36" s="750"/>
      <c r="T36" s="750"/>
      <c r="U36" s="750"/>
      <c r="X36" s="750" t="s">
        <v>116</v>
      </c>
      <c r="Y36" s="750"/>
      <c r="Z36" s="750"/>
      <c r="AA36" s="750"/>
      <c r="AB36" s="750"/>
      <c r="AJ36" s="6"/>
    </row>
    <row r="37" spans="1:36" ht="3" customHeight="1">
      <c r="A37" s="8"/>
      <c r="B37" s="7"/>
      <c r="C37" s="9"/>
      <c r="D37" s="5"/>
      <c r="E37" s="7"/>
      <c r="F37" s="7"/>
      <c r="G37" s="7"/>
      <c r="K37" s="7"/>
      <c r="L37" s="7"/>
      <c r="M37" s="7"/>
      <c r="N37" s="7"/>
      <c r="X37" s="7"/>
      <c r="Y37" s="7"/>
      <c r="Z37" s="7"/>
      <c r="AA37" s="7"/>
      <c r="AB37" s="7"/>
      <c r="AJ37" s="6"/>
    </row>
    <row r="38" spans="1:36">
      <c r="A38" s="776" t="s">
        <v>117</v>
      </c>
      <c r="B38" s="750"/>
      <c r="C38" s="751"/>
      <c r="D38" s="5"/>
      <c r="E38" s="4" t="s">
        <v>118</v>
      </c>
      <c r="F38" s="4" t="s">
        <v>119</v>
      </c>
      <c r="G38" s="4" t="s">
        <v>120</v>
      </c>
      <c r="H38" s="4" t="s">
        <v>121</v>
      </c>
      <c r="I38" s="4" t="s">
        <v>122</v>
      </c>
      <c r="K38" s="4" t="s">
        <v>118</v>
      </c>
      <c r="L38" s="4" t="s">
        <v>119</v>
      </c>
      <c r="M38" s="4" t="s">
        <v>120</v>
      </c>
      <c r="N38" s="4" t="s">
        <v>121</v>
      </c>
      <c r="O38" s="4" t="s">
        <v>122</v>
      </c>
      <c r="Q38" s="4" t="s">
        <v>118</v>
      </c>
      <c r="R38" s="4" t="s">
        <v>119</v>
      </c>
      <c r="S38" s="4" t="s">
        <v>120</v>
      </c>
      <c r="T38" s="4" t="s">
        <v>121</v>
      </c>
      <c r="U38" s="4" t="s">
        <v>122</v>
      </c>
      <c r="AJ38" s="6"/>
    </row>
    <row r="39" spans="1:36" ht="12" customHeight="1">
      <c r="A39" s="5"/>
      <c r="C39" s="6"/>
      <c r="D39" s="5"/>
      <c r="AJ39" s="6"/>
    </row>
    <row r="40" spans="1:36" ht="15.75" customHeight="1">
      <c r="A40" s="5"/>
      <c r="C40" s="6"/>
      <c r="D40" s="5"/>
      <c r="E40" s="750" t="s">
        <v>123</v>
      </c>
      <c r="F40" s="750"/>
      <c r="G40" s="750"/>
      <c r="H40" s="750"/>
      <c r="I40" s="750"/>
      <c r="J40" s="4" t="s">
        <v>124</v>
      </c>
      <c r="N40" s="7" t="s">
        <v>125</v>
      </c>
      <c r="O40" s="7" t="s">
        <v>120</v>
      </c>
      <c r="P40" s="7" t="s">
        <v>126</v>
      </c>
      <c r="Q40" s="7" t="s">
        <v>120</v>
      </c>
      <c r="R40" s="7" t="s">
        <v>127</v>
      </c>
      <c r="S40" s="4" t="s">
        <v>128</v>
      </c>
      <c r="U40" s="4" t="s">
        <v>129</v>
      </c>
      <c r="Y40" s="7" t="s">
        <v>125</v>
      </c>
      <c r="Z40" s="7" t="s">
        <v>120</v>
      </c>
      <c r="AA40" s="7" t="s">
        <v>126</v>
      </c>
      <c r="AB40" s="7" t="s">
        <v>120</v>
      </c>
      <c r="AC40" s="7" t="s">
        <v>127</v>
      </c>
      <c r="AD40" s="7" t="s">
        <v>120</v>
      </c>
      <c r="AE40" s="7" t="s">
        <v>130</v>
      </c>
      <c r="AF40" s="4" t="s">
        <v>128</v>
      </c>
      <c r="AJ40" s="6"/>
    </row>
    <row r="41" spans="1:36">
      <c r="A41" s="10"/>
      <c r="B41" s="11"/>
      <c r="C41" s="12"/>
      <c r="D41" s="5"/>
      <c r="J41" s="4" t="s">
        <v>594</v>
      </c>
      <c r="N41" s="753">
        <f>①基本入力表!D44</f>
        <v>0</v>
      </c>
      <c r="O41" s="753"/>
      <c r="P41" s="753"/>
      <c r="Q41" s="753"/>
      <c r="R41" s="4" t="s">
        <v>595</v>
      </c>
      <c r="AJ41" s="6"/>
    </row>
    <row r="42" spans="1:36" ht="20.25" customHeight="1">
      <c r="A42" s="741" t="s">
        <v>131</v>
      </c>
      <c r="B42" s="742"/>
      <c r="C42" s="743"/>
      <c r="D42" s="780"/>
      <c r="E42" s="781"/>
      <c r="F42" s="781"/>
      <c r="G42" s="781"/>
      <c r="H42" s="781"/>
      <c r="I42" s="781"/>
      <c r="J42" s="781"/>
      <c r="K42" s="781"/>
      <c r="L42" s="781"/>
      <c r="M42" s="781"/>
      <c r="N42" s="781"/>
      <c r="O42" s="781"/>
      <c r="P42" s="781"/>
      <c r="Q42" s="781"/>
      <c r="R42" s="781"/>
      <c r="S42" s="781"/>
      <c r="T42" s="781"/>
      <c r="U42" s="781"/>
      <c r="V42" s="781"/>
      <c r="W42" s="781"/>
      <c r="X42" s="781"/>
      <c r="Y42" s="781"/>
      <c r="Z42" s="781"/>
      <c r="AA42" s="781"/>
      <c r="AB42" s="781"/>
      <c r="AC42" s="781"/>
      <c r="AD42" s="781"/>
      <c r="AE42" s="781"/>
      <c r="AF42" s="781"/>
      <c r="AG42" s="781"/>
      <c r="AH42" s="781"/>
      <c r="AI42" s="781"/>
      <c r="AJ42" s="782"/>
    </row>
    <row r="43" spans="1:36">
      <c r="A43" s="48" t="s">
        <v>132</v>
      </c>
      <c r="B43" s="49"/>
      <c r="C43" s="49"/>
      <c r="D43" s="49"/>
      <c r="E43" s="49"/>
      <c r="AJ43" s="6"/>
    </row>
    <row r="44" spans="1:36">
      <c r="A44" s="48"/>
      <c r="B44" s="4" t="str">
        <f>IF(①基本入力表!B21="レ","☑","□")</f>
        <v>□</v>
      </c>
      <c r="C44" s="49" t="s">
        <v>133</v>
      </c>
      <c r="D44" s="49"/>
      <c r="E44" s="49"/>
      <c r="AJ44" s="6"/>
    </row>
    <row r="45" spans="1:36">
      <c r="A45" s="48"/>
      <c r="B45" s="49"/>
      <c r="C45" s="49" t="s">
        <v>134</v>
      </c>
      <c r="D45" s="49"/>
      <c r="E45" s="49"/>
      <c r="AJ45" s="6"/>
    </row>
    <row r="46" spans="1:36">
      <c r="A46" s="48"/>
      <c r="B46" s="49"/>
      <c r="C46" s="49" t="s">
        <v>135</v>
      </c>
      <c r="D46" s="49"/>
      <c r="E46" s="49"/>
      <c r="AJ46" s="6"/>
    </row>
    <row r="47" spans="1:36">
      <c r="A47" s="48"/>
      <c r="B47" s="49"/>
      <c r="C47" s="49" t="s">
        <v>136</v>
      </c>
      <c r="D47" s="49"/>
      <c r="E47" s="49"/>
      <c r="AJ47" s="6"/>
    </row>
    <row r="48" spans="1:36">
      <c r="A48" s="48"/>
      <c r="B48" s="49" t="s">
        <v>137</v>
      </c>
      <c r="C48" s="49"/>
      <c r="D48" s="49"/>
      <c r="E48" s="49"/>
      <c r="AJ48" s="6"/>
    </row>
    <row r="49" spans="1:36">
      <c r="A49" s="48"/>
      <c r="B49" s="49"/>
      <c r="C49" s="49" t="s">
        <v>138</v>
      </c>
      <c r="D49" s="49"/>
      <c r="E49" s="49"/>
      <c r="AJ49" s="6"/>
    </row>
    <row r="50" spans="1:36">
      <c r="A50" s="50"/>
      <c r="B50" s="51"/>
      <c r="C50" s="51" t="s">
        <v>139</v>
      </c>
      <c r="D50" s="51"/>
      <c r="E50" s="5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2"/>
    </row>
    <row r="51" spans="1:36">
      <c r="A51" s="49" t="s">
        <v>140</v>
      </c>
      <c r="B51" s="49"/>
      <c r="C51" s="49"/>
      <c r="D51" s="49"/>
      <c r="E51" s="49"/>
    </row>
    <row r="52" spans="1:36">
      <c r="A52" s="49"/>
      <c r="B52" s="49" t="s">
        <v>141</v>
      </c>
      <c r="C52" s="49"/>
      <c r="D52" s="49"/>
      <c r="E52" s="49"/>
    </row>
    <row r="53" spans="1:36">
      <c r="A53" s="49"/>
      <c r="B53" s="49" t="s">
        <v>142</v>
      </c>
      <c r="C53" s="49"/>
      <c r="D53" s="49"/>
      <c r="E53" s="49"/>
    </row>
    <row r="54" spans="1:36">
      <c r="A54" s="49"/>
      <c r="B54" s="49"/>
      <c r="C54" s="49"/>
      <c r="D54" s="49"/>
      <c r="E54" s="49"/>
    </row>
    <row r="55" spans="1:36" ht="14.25" customHeight="1">
      <c r="I55" s="768" t="s">
        <v>143</v>
      </c>
      <c r="J55" s="768"/>
      <c r="K55" s="768"/>
      <c r="L55" s="768"/>
      <c r="M55" s="768"/>
      <c r="N55" s="768" t="s">
        <v>144</v>
      </c>
      <c r="O55" s="768"/>
      <c r="P55" s="768"/>
      <c r="Q55" s="768"/>
      <c r="R55" s="768" t="s">
        <v>145</v>
      </c>
      <c r="S55" s="768"/>
      <c r="T55" s="768"/>
      <c r="U55" s="768"/>
      <c r="V55" s="768" t="s">
        <v>146</v>
      </c>
      <c r="W55" s="768"/>
      <c r="X55" s="768"/>
      <c r="Y55" s="768"/>
      <c r="Z55" s="768"/>
      <c r="AA55" s="768"/>
      <c r="AB55" s="768"/>
      <c r="AC55" s="768"/>
      <c r="AD55" s="768"/>
      <c r="AE55" s="768"/>
      <c r="AF55" s="768" t="s">
        <v>147</v>
      </c>
      <c r="AG55" s="768"/>
      <c r="AH55" s="768"/>
      <c r="AI55" s="768"/>
      <c r="AJ55" s="768"/>
    </row>
    <row r="56" spans="1:36" ht="26.25" customHeight="1">
      <c r="I56" s="768"/>
      <c r="J56" s="768"/>
      <c r="K56" s="768"/>
      <c r="L56" s="768"/>
      <c r="M56" s="768"/>
      <c r="N56" s="768"/>
      <c r="O56" s="768"/>
      <c r="P56" s="768"/>
      <c r="Q56" s="768"/>
      <c r="R56" s="768"/>
      <c r="S56" s="768"/>
      <c r="T56" s="768"/>
      <c r="U56" s="768"/>
      <c r="V56" s="768"/>
      <c r="W56" s="768"/>
      <c r="X56" s="768"/>
      <c r="Y56" s="768"/>
      <c r="Z56" s="768"/>
      <c r="AA56" s="768"/>
      <c r="AB56" s="768"/>
      <c r="AC56" s="768"/>
      <c r="AD56" s="768"/>
      <c r="AE56" s="768"/>
      <c r="AF56" s="769"/>
      <c r="AG56" s="770"/>
      <c r="AH56" s="770"/>
      <c r="AI56" s="770"/>
      <c r="AJ56" s="771"/>
    </row>
    <row r="57" spans="1:36" ht="15.75" customHeight="1">
      <c r="I57" s="772"/>
      <c r="J57" s="772"/>
      <c r="K57" s="772"/>
      <c r="L57" s="772"/>
      <c r="M57" s="772"/>
      <c r="N57" s="772"/>
      <c r="O57" s="772"/>
      <c r="P57" s="772"/>
      <c r="Q57" s="772"/>
      <c r="R57" s="772"/>
      <c r="S57" s="772"/>
      <c r="T57" s="772"/>
      <c r="U57" s="772"/>
      <c r="V57" s="772"/>
      <c r="W57" s="772"/>
      <c r="X57" s="772"/>
      <c r="Y57" s="772"/>
      <c r="Z57" s="772"/>
      <c r="AA57" s="772"/>
      <c r="AB57" s="772"/>
      <c r="AC57" s="772"/>
      <c r="AD57" s="772"/>
      <c r="AE57" s="772"/>
      <c r="AF57" s="765" t="s">
        <v>148</v>
      </c>
      <c r="AG57" s="766"/>
      <c r="AH57" s="766"/>
      <c r="AI57" s="766"/>
      <c r="AJ57" s="767"/>
    </row>
  </sheetData>
  <sheetProtection sheet="1" objects="1" scenarios="1"/>
  <mergeCells count="107">
    <mergeCell ref="A42:C42"/>
    <mergeCell ref="A24:C30"/>
    <mergeCell ref="A38:C38"/>
    <mergeCell ref="M31:P31"/>
    <mergeCell ref="Q31:T31"/>
    <mergeCell ref="F26:L26"/>
    <mergeCell ref="F27:L27"/>
    <mergeCell ref="E40:I40"/>
    <mergeCell ref="A35:C36"/>
    <mergeCell ref="A33:C34"/>
    <mergeCell ref="D42:AJ42"/>
    <mergeCell ref="AG32:AI32"/>
    <mergeCell ref="X36:AB36"/>
    <mergeCell ref="E32:G32"/>
    <mergeCell ref="I32:K32"/>
    <mergeCell ref="M32:O32"/>
    <mergeCell ref="Q32:S32"/>
    <mergeCell ref="I34:K34"/>
    <mergeCell ref="Q36:U36"/>
    <mergeCell ref="Q34:S34"/>
    <mergeCell ref="E36:I36"/>
    <mergeCell ref="K36:O36"/>
    <mergeCell ref="U32:W32"/>
    <mergeCell ref="Y32:AA32"/>
    <mergeCell ref="AF57:AJ57"/>
    <mergeCell ref="AF55:AJ55"/>
    <mergeCell ref="I56:M56"/>
    <mergeCell ref="N56:Q56"/>
    <mergeCell ref="R56:U56"/>
    <mergeCell ref="V56:AE56"/>
    <mergeCell ref="AF56:AJ56"/>
    <mergeCell ref="V55:AE55"/>
    <mergeCell ref="R55:U55"/>
    <mergeCell ref="N55:Q55"/>
    <mergeCell ref="I55:M55"/>
    <mergeCell ref="I57:M57"/>
    <mergeCell ref="N57:Q57"/>
    <mergeCell ref="R57:U57"/>
    <mergeCell ref="V57:AE57"/>
    <mergeCell ref="AC32:AE32"/>
    <mergeCell ref="AB34:AG34"/>
    <mergeCell ref="M34:O34"/>
    <mergeCell ref="U34:Z34"/>
    <mergeCell ref="N41:Q41"/>
    <mergeCell ref="D4:AD4"/>
    <mergeCell ref="T13:AC13"/>
    <mergeCell ref="AE13:AF13"/>
    <mergeCell ref="M24:T24"/>
    <mergeCell ref="U24:AD24"/>
    <mergeCell ref="AE24:AJ25"/>
    <mergeCell ref="D24:L25"/>
    <mergeCell ref="M25:P25"/>
    <mergeCell ref="O23:P23"/>
    <mergeCell ref="AE23:AF23"/>
    <mergeCell ref="AA6:AJ6"/>
    <mergeCell ref="Q25:T25"/>
    <mergeCell ref="U25:Y25"/>
    <mergeCell ref="T10:AI10"/>
    <mergeCell ref="M10:R10"/>
    <mergeCell ref="M11:R11"/>
    <mergeCell ref="M13:R13"/>
    <mergeCell ref="M14:R14"/>
    <mergeCell ref="M18:R18"/>
    <mergeCell ref="AE31:AJ31"/>
    <mergeCell ref="M28:P28"/>
    <mergeCell ref="AE26:AJ26"/>
    <mergeCell ref="AE30:AJ30"/>
    <mergeCell ref="Q28:T28"/>
    <mergeCell ref="U28:Y28"/>
    <mergeCell ref="Z28:AD28"/>
    <mergeCell ref="AE28:AJ28"/>
    <mergeCell ref="Z30:AD30"/>
    <mergeCell ref="AE27:AJ27"/>
    <mergeCell ref="M26:P26"/>
    <mergeCell ref="Q26:T26"/>
    <mergeCell ref="AE29:AJ29"/>
    <mergeCell ref="Z26:AD26"/>
    <mergeCell ref="M27:P27"/>
    <mergeCell ref="M29:P29"/>
    <mergeCell ref="Z31:AD31"/>
    <mergeCell ref="M30:P30"/>
    <mergeCell ref="Q30:T30"/>
    <mergeCell ref="U30:Y30"/>
    <mergeCell ref="U31:Y31"/>
    <mergeCell ref="Q29:T29"/>
    <mergeCell ref="U29:Y29"/>
    <mergeCell ref="A22:C22"/>
    <mergeCell ref="A23:C23"/>
    <mergeCell ref="D26:E28"/>
    <mergeCell ref="F28:L28"/>
    <mergeCell ref="M17:R17"/>
    <mergeCell ref="Z25:AD25"/>
    <mergeCell ref="T23:AD23"/>
    <mergeCell ref="D23:N23"/>
    <mergeCell ref="U26:Y26"/>
    <mergeCell ref="D30:L30"/>
    <mergeCell ref="AB17:AI17"/>
    <mergeCell ref="T17:AA17"/>
    <mergeCell ref="T18:AA18"/>
    <mergeCell ref="Q27:T27"/>
    <mergeCell ref="U27:Y27"/>
    <mergeCell ref="Z27:AD27"/>
    <mergeCell ref="AE12:AI12"/>
    <mergeCell ref="T12:AD12"/>
    <mergeCell ref="Z29:AD29"/>
    <mergeCell ref="D29:L29"/>
    <mergeCell ref="M12:R12"/>
  </mergeCells>
  <phoneticPr fontId="1"/>
  <pageMargins left="0.70866141732283472" right="0.70866141732283472" top="0.74803149606299213" bottom="0.74803149606299213" header="0.31496062992125984" footer="0.31496062992125984"/>
  <pageSetup paperSize="9" scale="95" fitToWidth="2" fitToHeight="2" orientation="portrait" cellComments="asDisplayed" r:id="rId1"/>
  <legacyDrawing r:id="rId2"/>
  <extLst>
    <ext xmlns:x14="http://schemas.microsoft.com/office/spreadsheetml/2009/9/main" uri="{78C0D931-6437-407d-A8EE-F0AAD7539E65}">
      <x14:conditionalFormattings>
        <x14:conditionalFormatting xmlns:xm="http://schemas.microsoft.com/office/excel/2006/main">
          <x14:cfRule type="expression" priority="35" id="{8F656BCD-A3E5-4A63-9B01-7F7232F72C20}">
            <xm:f>①基本入力表!$B$24="レ"</xm:f>
            <x14:dxf>
              <fill>
                <patternFill>
                  <bgColor rgb="FFCCFFFF"/>
                </patternFill>
              </fill>
              <border>
                <left style="thin">
                  <color auto="1"/>
                </left>
                <right style="thin">
                  <color auto="1"/>
                </right>
                <top style="thin">
                  <color auto="1"/>
                </top>
                <bottom style="thin">
                  <color auto="1"/>
                </bottom>
                <vertical/>
                <horizontal/>
              </border>
            </x14:dxf>
          </x14:cfRule>
          <xm:sqref>E32:G32</xm:sqref>
        </x14:conditionalFormatting>
        <x14:conditionalFormatting xmlns:xm="http://schemas.microsoft.com/office/excel/2006/main">
          <x14:cfRule type="expression" priority="27" id="{C7633DFD-F99A-437D-B09C-5F5D4D58640E}">
            <xm:f>①基本入力表!$D$24="レ"</xm:f>
            <x14:dxf>
              <fill>
                <patternFill>
                  <bgColor rgb="FFCCFFFF"/>
                </patternFill>
              </fill>
              <border>
                <left style="thin">
                  <color auto="1"/>
                </left>
                <right style="thin">
                  <color auto="1"/>
                </right>
                <top style="thin">
                  <color auto="1"/>
                </top>
                <bottom style="thin">
                  <color auto="1"/>
                </bottom>
                <vertical/>
                <horizontal/>
              </border>
            </x14:dxf>
          </x14:cfRule>
          <xm:sqref>E34:G34</xm:sqref>
        </x14:conditionalFormatting>
        <x14:conditionalFormatting xmlns:xm="http://schemas.microsoft.com/office/excel/2006/main">
          <x14:cfRule type="expression" priority="20" id="{692E3F3F-0484-4F51-8DB1-FF00D806D534}">
            <xm:f>①基本入力表!$B$32="レ"</xm:f>
            <x14:dxf>
              <fill>
                <patternFill>
                  <bgColor rgb="FFCCFFFF"/>
                </patternFill>
              </fill>
              <border>
                <left style="thin">
                  <color auto="1"/>
                </left>
                <right style="thin">
                  <color auto="1"/>
                </right>
                <top style="thin">
                  <color auto="1"/>
                </top>
                <bottom style="thin">
                  <color auto="1"/>
                </bottom>
                <vertical/>
                <horizontal/>
              </border>
            </x14:dxf>
          </x14:cfRule>
          <xm:sqref>E36:I36</xm:sqref>
        </x14:conditionalFormatting>
        <x14:conditionalFormatting xmlns:xm="http://schemas.microsoft.com/office/excel/2006/main">
          <x14:cfRule type="expression" priority="5" id="{BD1FCE67-6EFA-4E8A-A78A-4FCF19B80A81}">
            <xm:f>①基本入力表!$B$39="レ"</xm:f>
            <x14:dxf>
              <fill>
                <patternFill>
                  <bgColor rgb="FFCCFFFF"/>
                </patternFill>
              </fill>
              <border>
                <left style="thin">
                  <color auto="1"/>
                </left>
                <right style="thin">
                  <color auto="1"/>
                </right>
                <top style="thin">
                  <color auto="1"/>
                </top>
                <bottom style="thin">
                  <color auto="1"/>
                </bottom>
                <vertical/>
                <horizontal/>
              </border>
            </x14:dxf>
          </x14:cfRule>
          <xm:sqref>E40:I40</xm:sqref>
        </x14:conditionalFormatting>
        <x14:conditionalFormatting xmlns:xm="http://schemas.microsoft.com/office/excel/2006/main">
          <x14:cfRule type="expression" priority="19" id="{CC496C89-6B8B-493C-8F39-6DA721949859}">
            <xm:f>①基本入力表!$B$33="レ"</xm:f>
            <x14:dxf>
              <fill>
                <patternFill>
                  <bgColor rgb="FFCCFFFF"/>
                </patternFill>
              </fill>
              <border>
                <left style="thin">
                  <color auto="1"/>
                </left>
                <right style="thin">
                  <color auto="1"/>
                </right>
                <top style="thin">
                  <color auto="1"/>
                </top>
                <bottom style="thin">
                  <color auto="1"/>
                </bottom>
                <vertical/>
                <horizontal/>
              </border>
            </x14:dxf>
          </x14:cfRule>
          <xm:sqref>F38</xm:sqref>
        </x14:conditionalFormatting>
        <x14:conditionalFormatting xmlns:xm="http://schemas.microsoft.com/office/excel/2006/main">
          <x14:cfRule type="expression" priority="17" id="{BBA81779-7FFA-481B-BA8C-9DB305FB4310}">
            <xm:f>①基本入力表!$B$34="レ"</xm:f>
            <x14:dxf>
              <fill>
                <patternFill>
                  <bgColor rgb="FFCCFFFF"/>
                </patternFill>
              </fill>
              <border>
                <left style="thin">
                  <color auto="1"/>
                </left>
                <right style="thin">
                  <color auto="1"/>
                </right>
                <top style="thin">
                  <color auto="1"/>
                </top>
                <bottom style="thin">
                  <color auto="1"/>
                </bottom>
                <vertical/>
                <horizontal/>
              </border>
            </x14:dxf>
          </x14:cfRule>
          <xm:sqref>H38</xm:sqref>
        </x14:conditionalFormatting>
        <x14:conditionalFormatting xmlns:xm="http://schemas.microsoft.com/office/excel/2006/main">
          <x14:cfRule type="expression" priority="34" id="{6F903F8B-FADC-4064-8174-AF2DE8AEB20C}">
            <xm:f>①基本入力表!$B$25="レ"</xm:f>
            <x14:dxf>
              <fill>
                <patternFill>
                  <bgColor rgb="FFCCFFFF"/>
                </patternFill>
              </fill>
              <border>
                <left style="thin">
                  <color auto="1"/>
                </left>
                <right style="thin">
                  <color auto="1"/>
                </right>
                <top style="thin">
                  <color auto="1"/>
                </top>
                <bottom style="thin">
                  <color auto="1"/>
                </bottom>
                <vertical/>
                <horizontal/>
              </border>
            </x14:dxf>
          </x14:cfRule>
          <xm:sqref>I32:K32</xm:sqref>
        </x14:conditionalFormatting>
        <x14:conditionalFormatting xmlns:xm="http://schemas.microsoft.com/office/excel/2006/main">
          <x14:cfRule type="expression" priority="25" id="{6BA654C2-3C44-4091-B590-E106ACF0CFA5}">
            <xm:f>①基本入力表!$D$25="レ"</xm:f>
            <x14:dxf>
              <fill>
                <patternFill>
                  <bgColor rgb="FFCCFFFF"/>
                </patternFill>
              </fill>
              <border>
                <left style="thin">
                  <color auto="1"/>
                </left>
                <right style="thin">
                  <color auto="1"/>
                </right>
                <top style="thin">
                  <color auto="1"/>
                </top>
                <bottom style="thin">
                  <color auto="1"/>
                </bottom>
                <vertical/>
                <horizontal/>
              </border>
            </x14:dxf>
          </x14:cfRule>
          <xm:sqref>I34:K34</xm:sqref>
        </x14:conditionalFormatting>
        <x14:conditionalFormatting xmlns:xm="http://schemas.microsoft.com/office/excel/2006/main">
          <x14:cfRule type="expression" priority="13" id="{8C734DCC-08D0-4033-AF63-A5E793187013}">
            <xm:f>①基本入力表!$D$32="レ"</xm:f>
            <x14:dxf>
              <fill>
                <patternFill>
                  <bgColor rgb="FFCCFFFF"/>
                </patternFill>
              </fill>
              <border>
                <left style="thin">
                  <color auto="1"/>
                </left>
                <right style="thin">
                  <color auto="1"/>
                </right>
                <top style="thin">
                  <color auto="1"/>
                </top>
                <bottom style="thin">
                  <color auto="1"/>
                </bottom>
                <vertical/>
                <horizontal/>
              </border>
            </x14:dxf>
          </x14:cfRule>
          <xm:sqref>K36:O36</xm:sqref>
        </x14:conditionalFormatting>
        <x14:conditionalFormatting xmlns:xm="http://schemas.microsoft.com/office/excel/2006/main">
          <x14:cfRule type="expression" priority="18" id="{ED9E0C97-B2E8-480F-86CF-CF3D066E5F4B}">
            <xm:f>①基本入力表!$D$33="レ"</xm:f>
            <x14:dxf>
              <fill>
                <patternFill>
                  <bgColor rgb="FFCCFFFF"/>
                </patternFill>
              </fill>
              <border>
                <left style="thin">
                  <color auto="1"/>
                </left>
                <right style="thin">
                  <color auto="1"/>
                </right>
                <top style="thin">
                  <color auto="1"/>
                </top>
                <bottom style="thin">
                  <color auto="1"/>
                </bottom>
                <vertical/>
                <horizontal/>
              </border>
            </x14:dxf>
          </x14:cfRule>
          <xm:sqref>L38</xm:sqref>
        </x14:conditionalFormatting>
        <x14:conditionalFormatting xmlns:xm="http://schemas.microsoft.com/office/excel/2006/main">
          <x14:cfRule type="expression" priority="33" id="{BB7CC6ED-BC02-4D6A-A7F3-F5FEEA1C1E1E}">
            <xm:f>①基本入力表!$B$26="レ"</xm:f>
            <x14:dxf>
              <fill>
                <patternFill>
                  <bgColor rgb="FFCCFFFF"/>
                </patternFill>
              </fill>
              <border>
                <left style="thin">
                  <color auto="1"/>
                </left>
                <right style="thin">
                  <color auto="1"/>
                </right>
                <top style="thin">
                  <color auto="1"/>
                </top>
                <bottom style="thin">
                  <color auto="1"/>
                </bottom>
                <vertical/>
                <horizontal/>
              </border>
            </x14:dxf>
          </x14:cfRule>
          <xm:sqref>M32:O32</xm:sqref>
        </x14:conditionalFormatting>
        <x14:conditionalFormatting xmlns:xm="http://schemas.microsoft.com/office/excel/2006/main">
          <x14:cfRule type="expression" priority="24" id="{D41523D0-74AB-4832-855D-6743D1074E61}">
            <xm:f>①基本入力表!$D$26="レ"</xm:f>
            <x14:dxf>
              <fill>
                <patternFill>
                  <bgColor rgb="FFCCFFFF"/>
                </patternFill>
              </fill>
              <border>
                <left style="thin">
                  <color auto="1"/>
                </left>
                <right style="thin">
                  <color auto="1"/>
                </right>
                <top style="thin">
                  <color auto="1"/>
                </top>
                <bottom style="thin">
                  <color auto="1"/>
                </bottom>
                <vertical/>
                <horizontal/>
              </border>
            </x14:dxf>
          </x14:cfRule>
          <xm:sqref>M34:O34</xm:sqref>
        </x14:conditionalFormatting>
        <x14:conditionalFormatting xmlns:xm="http://schemas.microsoft.com/office/excel/2006/main">
          <x14:cfRule type="expression" priority="15" id="{CD598268-07AF-47D3-A92D-55F7C9AFE62B}">
            <xm:f>①基本入力表!$D$34="レ"</xm:f>
            <x14:dxf>
              <fill>
                <patternFill>
                  <bgColor rgb="FFCCFFFF"/>
                </patternFill>
              </fill>
              <border>
                <left style="thin">
                  <color auto="1"/>
                </left>
                <right style="thin">
                  <color auto="1"/>
                </right>
                <top style="thin">
                  <color auto="1"/>
                </top>
                <bottom style="thin">
                  <color auto="1"/>
                </bottom>
                <vertical/>
                <horizontal/>
              </border>
            </x14:dxf>
          </x14:cfRule>
          <xm:sqref>N38</xm:sqref>
        </x14:conditionalFormatting>
        <x14:conditionalFormatting xmlns:xm="http://schemas.microsoft.com/office/excel/2006/main">
          <x14:cfRule type="expression" priority="10" id="{A3A0205A-C71F-48DF-8704-7B53171FBCDD}">
            <xm:f>①基本入力表!$B$40="レ"</xm:f>
            <x14:dxf>
              <fill>
                <patternFill>
                  <bgColor rgb="FFCCFFFF"/>
                </patternFill>
              </fill>
              <border>
                <left style="thin">
                  <color auto="1"/>
                </left>
                <right style="thin">
                  <color auto="1"/>
                </right>
                <top style="thin">
                  <color auto="1"/>
                </top>
                <bottom style="thin">
                  <color auto="1"/>
                </bottom>
                <vertical/>
                <horizontal/>
              </border>
            </x14:dxf>
          </x14:cfRule>
          <xm:sqref>N40</xm:sqref>
        </x14:conditionalFormatting>
        <x14:conditionalFormatting xmlns:xm="http://schemas.microsoft.com/office/excel/2006/main">
          <x14:cfRule type="expression" priority="9" id="{88A7F515-4737-43AB-AB5B-15064618F33C}">
            <xm:f>①基本入力表!$B$41="レ"</xm:f>
            <x14:dxf>
              <fill>
                <patternFill>
                  <bgColor rgb="FFCCFFFF"/>
                </patternFill>
              </fill>
              <border>
                <left style="thin">
                  <color auto="1"/>
                </left>
                <right style="thin">
                  <color auto="1"/>
                </right>
                <top style="thin">
                  <color auto="1"/>
                </top>
                <bottom style="thin">
                  <color auto="1"/>
                </bottom>
                <vertical/>
                <horizontal/>
              </border>
            </x14:dxf>
          </x14:cfRule>
          <xm:sqref>P40</xm:sqref>
        </x14:conditionalFormatting>
        <x14:conditionalFormatting xmlns:xm="http://schemas.microsoft.com/office/excel/2006/main">
          <x14:cfRule type="expression" priority="32" id="{E8D07AD9-9B27-4899-B3F2-6208BE51EA1F}">
            <xm:f>①基本入力表!$B$27="レ"</xm:f>
            <x14:dxf>
              <fill>
                <patternFill>
                  <bgColor rgb="FFCCFFFF"/>
                </patternFill>
              </fill>
              <border>
                <left style="thin">
                  <color auto="1"/>
                </left>
                <right style="thin">
                  <color auto="1"/>
                </right>
                <top style="thin">
                  <color auto="1"/>
                </top>
                <bottom style="thin">
                  <color auto="1"/>
                </bottom>
                <vertical/>
                <horizontal/>
              </border>
            </x14:dxf>
          </x14:cfRule>
          <xm:sqref>Q32:S32</xm:sqref>
        </x14:conditionalFormatting>
        <x14:conditionalFormatting xmlns:xm="http://schemas.microsoft.com/office/excel/2006/main">
          <x14:cfRule type="expression" priority="23" id="{D0ABEDBD-2BE4-4D4F-8FF9-BD6C199EFD25}">
            <xm:f>①基本入力表!$D$27="レ"</xm:f>
            <x14:dxf>
              <fill>
                <patternFill>
                  <bgColor rgb="FFCCFFFF"/>
                </patternFill>
              </fill>
              <border>
                <left style="thin">
                  <color auto="1"/>
                </left>
                <right style="thin">
                  <color auto="1"/>
                </right>
                <top style="thin">
                  <color auto="1"/>
                </top>
                <bottom style="thin">
                  <color auto="1"/>
                </bottom>
                <vertical/>
                <horizontal/>
              </border>
            </x14:dxf>
          </x14:cfRule>
          <xm:sqref>Q34:S34</xm:sqref>
        </x14:conditionalFormatting>
        <x14:conditionalFormatting xmlns:xm="http://schemas.microsoft.com/office/excel/2006/main">
          <x14:cfRule type="expression" priority="12" id="{6AF439C9-50B9-45C9-8A85-BFA9B418B630}">
            <xm:f>①基本入力表!$B$35="レ"</xm:f>
            <x14:dxf>
              <fill>
                <patternFill>
                  <bgColor rgb="FFCCFFFF"/>
                </patternFill>
              </fill>
              <border>
                <left style="thin">
                  <color auto="1"/>
                </left>
                <right style="thin">
                  <color auto="1"/>
                </right>
                <top style="thin">
                  <color auto="1"/>
                </top>
                <bottom style="thin">
                  <color auto="1"/>
                </bottom>
                <vertical/>
                <horizontal/>
              </border>
            </x14:dxf>
          </x14:cfRule>
          <xm:sqref>Q36:U36</xm:sqref>
        </x14:conditionalFormatting>
        <x14:conditionalFormatting xmlns:xm="http://schemas.microsoft.com/office/excel/2006/main">
          <x14:cfRule type="expression" priority="16" id="{796BE9DF-7DC9-421A-8315-09E48EB11F06}">
            <xm:f>①基本入力表!$B$36="レ"</xm:f>
            <x14:dxf>
              <fill>
                <patternFill>
                  <bgColor rgb="FFCCFFFF"/>
                </patternFill>
              </fill>
              <border>
                <left style="thin">
                  <color auto="1"/>
                </left>
                <right style="thin">
                  <color auto="1"/>
                </right>
                <top style="thin">
                  <color auto="1"/>
                </top>
                <bottom style="thin">
                  <color auto="1"/>
                </bottom>
                <vertical/>
                <horizontal/>
              </border>
            </x14:dxf>
          </x14:cfRule>
          <xm:sqref>R38</xm:sqref>
        </x14:conditionalFormatting>
        <x14:conditionalFormatting xmlns:xm="http://schemas.microsoft.com/office/excel/2006/main">
          <x14:cfRule type="expression" priority="8" id="{10B3E769-2C53-479D-B307-41E34DD7B94E}">
            <xm:f>①基本入力表!$B$42="レ"</xm:f>
            <x14:dxf>
              <fill>
                <patternFill>
                  <bgColor rgb="FFCCFFFF"/>
                </patternFill>
              </fill>
              <border>
                <left style="thin">
                  <color auto="1"/>
                </left>
                <right style="thin">
                  <color auto="1"/>
                </right>
                <top style="thin">
                  <color auto="1"/>
                </top>
                <bottom style="thin">
                  <color auto="1"/>
                </bottom>
                <vertical/>
                <horizontal/>
              </border>
            </x14:dxf>
          </x14:cfRule>
          <xm:sqref>R40</xm:sqref>
        </x14:conditionalFormatting>
        <x14:conditionalFormatting xmlns:xm="http://schemas.microsoft.com/office/excel/2006/main">
          <x14:cfRule type="expression" priority="14" id="{48C894EB-657C-48A2-BA72-A6781BCD3D01}">
            <xm:f>①基本入力表!$B$37="レ"</xm:f>
            <x14:dxf>
              <fill>
                <patternFill>
                  <bgColor rgb="FFCCFFFF"/>
                </patternFill>
              </fill>
              <border>
                <left style="thin">
                  <color auto="1"/>
                </left>
                <right style="thin">
                  <color auto="1"/>
                </right>
                <top style="thin">
                  <color auto="1"/>
                </top>
                <bottom style="thin">
                  <color auto="1"/>
                </bottom>
                <vertical/>
                <horizontal/>
              </border>
            </x14:dxf>
          </x14:cfRule>
          <xm:sqref>T38</xm:sqref>
        </x14:conditionalFormatting>
        <x14:conditionalFormatting xmlns:xm="http://schemas.microsoft.com/office/excel/2006/main">
          <x14:cfRule type="expression" priority="31" id="{CDC00776-9BDF-4D13-9D67-0849FBEC3EA0}">
            <xm:f>①基本入力表!$B$28="レ"</xm:f>
            <x14:dxf>
              <fill>
                <patternFill>
                  <bgColor rgb="FFCCFFFF"/>
                </patternFill>
              </fill>
              <border>
                <left style="thin">
                  <color auto="1"/>
                </left>
                <right style="thin">
                  <color auto="1"/>
                </right>
                <top style="thin">
                  <color auto="1"/>
                </top>
                <bottom style="thin">
                  <color auto="1"/>
                </bottom>
                <vertical/>
                <horizontal/>
              </border>
            </x14:dxf>
          </x14:cfRule>
          <xm:sqref>U32:W32</xm:sqref>
        </x14:conditionalFormatting>
        <x14:conditionalFormatting xmlns:xm="http://schemas.microsoft.com/office/excel/2006/main">
          <x14:cfRule type="expression" priority="22" id="{F0661A8E-8D64-40F5-A27E-24A5AC5CACA0}">
            <xm:f>①基本入力表!$D$28="レ"</xm:f>
            <x14:dxf>
              <fill>
                <patternFill>
                  <bgColor rgb="FFCCFFFF"/>
                </patternFill>
              </fill>
              <border>
                <left style="thin">
                  <color auto="1"/>
                </left>
                <right style="thin">
                  <color auto="1"/>
                </right>
                <top style="thin">
                  <color auto="1"/>
                </top>
                <bottom style="thin">
                  <color auto="1"/>
                </bottom>
                <vertical/>
                <horizontal/>
              </border>
            </x14:dxf>
          </x14:cfRule>
          <xm:sqref>U34:Z34</xm:sqref>
        </x14:conditionalFormatting>
        <x14:conditionalFormatting xmlns:xm="http://schemas.microsoft.com/office/excel/2006/main">
          <x14:cfRule type="expression" priority="36" id="{12D060A8-4E2A-4923-9B43-309FEEC8C76A}">
            <xm:f>①基本入力表!$D$37="レ"</xm:f>
            <x14:dxf>
              <fill>
                <patternFill>
                  <bgColor rgb="FFCCFFFF"/>
                </patternFill>
              </fill>
              <border>
                <left style="thin">
                  <color auto="1"/>
                </left>
                <right style="thin">
                  <color auto="1"/>
                </right>
                <top style="thin">
                  <color auto="1"/>
                </top>
                <bottom style="thin">
                  <color auto="1"/>
                </bottom>
                <vertical/>
                <horizontal/>
              </border>
            </x14:dxf>
          </x14:cfRule>
          <xm:sqref>X36:AB36</xm:sqref>
        </x14:conditionalFormatting>
        <x14:conditionalFormatting xmlns:xm="http://schemas.microsoft.com/office/excel/2006/main">
          <x14:cfRule type="expression" priority="4" id="{5D0A35F6-9A0F-473E-B7FA-431C56219EA6}">
            <xm:f>①基本入力表!$D$40="レ"</xm:f>
            <x14:dxf>
              <fill>
                <patternFill>
                  <bgColor rgb="FFCCFFFF"/>
                </patternFill>
              </fill>
              <border>
                <left style="thin">
                  <color auto="1"/>
                </left>
                <right style="thin">
                  <color auto="1"/>
                </right>
                <top style="thin">
                  <color auto="1"/>
                </top>
                <bottom style="thin">
                  <color auto="1"/>
                </bottom>
                <vertical/>
                <horizontal/>
              </border>
            </x14:dxf>
          </x14:cfRule>
          <xm:sqref>Y40</xm:sqref>
        </x14:conditionalFormatting>
        <x14:conditionalFormatting xmlns:xm="http://schemas.microsoft.com/office/excel/2006/main">
          <x14:cfRule type="expression" priority="30" id="{592F0F77-A6BD-4445-9F40-B6597B8B0D0D}">
            <xm:f>①基本入力表!$B$29="レ"</xm:f>
            <x14:dxf>
              <fill>
                <patternFill>
                  <bgColor rgb="FFCCFFFF"/>
                </patternFill>
              </fill>
              <border>
                <left style="thin">
                  <color auto="1"/>
                </left>
                <right style="thin">
                  <color auto="1"/>
                </right>
                <top style="thin">
                  <color auto="1"/>
                </top>
                <bottom style="thin">
                  <color auto="1"/>
                </bottom>
                <vertical/>
                <horizontal/>
              </border>
            </x14:dxf>
          </x14:cfRule>
          <xm:sqref>Y32:AA32</xm:sqref>
        </x14:conditionalFormatting>
        <x14:conditionalFormatting xmlns:xm="http://schemas.microsoft.com/office/excel/2006/main">
          <x14:cfRule type="expression" priority="1" id="{9CAE0C3C-99D0-41CE-9DA3-CAE9328C8F44}">
            <xm:f>①基本入力表!$D$41="レ"</xm:f>
            <x14:dxf>
              <fill>
                <patternFill>
                  <bgColor rgb="FFCCFFFF"/>
                </patternFill>
              </fill>
              <border>
                <left style="thin">
                  <color auto="1"/>
                </left>
                <right style="thin">
                  <color auto="1"/>
                </right>
                <top style="thin">
                  <color auto="1"/>
                </top>
                <bottom style="thin">
                  <color auto="1"/>
                </bottom>
                <vertical/>
                <horizontal/>
              </border>
            </x14:dxf>
          </x14:cfRule>
          <xm:sqref>AA40</xm:sqref>
        </x14:conditionalFormatting>
        <x14:conditionalFormatting xmlns:xm="http://schemas.microsoft.com/office/excel/2006/main">
          <x14:cfRule type="expression" priority="21" id="{2FC15E23-51EA-425F-B12F-1CECB3CED50B}">
            <xm:f>①基本入力表!$D$29="レ"</xm:f>
            <x14:dxf>
              <fill>
                <patternFill>
                  <bgColor rgb="FFCCFFFF"/>
                </patternFill>
              </fill>
              <border>
                <left style="thin">
                  <color auto="1"/>
                </left>
                <right style="thin">
                  <color auto="1"/>
                </right>
                <top style="thin">
                  <color auto="1"/>
                </top>
                <bottom style="thin">
                  <color auto="1"/>
                </bottom>
                <vertical/>
                <horizontal/>
              </border>
            </x14:dxf>
          </x14:cfRule>
          <xm:sqref>AB34:AG34</xm:sqref>
        </x14:conditionalFormatting>
        <x14:conditionalFormatting xmlns:xm="http://schemas.microsoft.com/office/excel/2006/main">
          <x14:cfRule type="expression" priority="3" id="{1B2A6DEF-36F3-4632-B7D8-57ECFFE8F147}">
            <xm:f>①基本入力表!$D$42="レ"</xm:f>
            <x14:dxf>
              <fill>
                <patternFill>
                  <bgColor rgb="FFCCFFFF"/>
                </patternFill>
              </fill>
              <border>
                <left style="thin">
                  <color auto="1"/>
                </left>
                <right style="thin">
                  <color auto="1"/>
                </right>
                <top style="thin">
                  <color auto="1"/>
                </top>
                <bottom style="thin">
                  <color auto="1"/>
                </bottom>
                <vertical/>
                <horizontal/>
              </border>
            </x14:dxf>
          </x14:cfRule>
          <xm:sqref>AC40</xm:sqref>
        </x14:conditionalFormatting>
        <x14:conditionalFormatting xmlns:xm="http://schemas.microsoft.com/office/excel/2006/main">
          <x14:cfRule type="expression" priority="29" id="{41E8937D-3044-4320-B707-BEB507A2AEBD}">
            <xm:f>①基本入力表!$B$30="レ"</xm:f>
            <x14:dxf>
              <fill>
                <patternFill>
                  <bgColor rgb="FFCCFFFF"/>
                </patternFill>
              </fill>
              <border>
                <left style="thin">
                  <color auto="1"/>
                </left>
                <right style="thin">
                  <color auto="1"/>
                </right>
                <top style="thin">
                  <color auto="1"/>
                </top>
                <bottom style="thin">
                  <color auto="1"/>
                </bottom>
                <vertical/>
                <horizontal/>
              </border>
            </x14:dxf>
          </x14:cfRule>
          <xm:sqref>AC32:AE32</xm:sqref>
        </x14:conditionalFormatting>
        <x14:conditionalFormatting xmlns:xm="http://schemas.microsoft.com/office/excel/2006/main">
          <x14:cfRule type="expression" priority="2" id="{B30C8EEB-9B39-44C9-A269-CCEF9A500432}">
            <xm:f>①基本入力表!$D$43="レ"</xm:f>
            <x14:dxf>
              <fill>
                <patternFill>
                  <bgColor rgb="FFCCFFFF"/>
                </patternFill>
              </fill>
              <border>
                <left style="thin">
                  <color auto="1"/>
                </left>
                <right style="thin">
                  <color auto="1"/>
                </right>
                <top style="thin">
                  <color auto="1"/>
                </top>
                <bottom style="thin">
                  <color auto="1"/>
                </bottom>
                <vertical/>
                <horizontal/>
              </border>
            </x14:dxf>
          </x14:cfRule>
          <xm:sqref>AE40</xm:sqref>
        </x14:conditionalFormatting>
        <x14:conditionalFormatting xmlns:xm="http://schemas.microsoft.com/office/excel/2006/main">
          <x14:cfRule type="expression" priority="28" id="{879EE7EB-DA70-400C-9640-5431E53DC4A9}">
            <xm:f>①基本入力表!$B$31="レ"</xm:f>
            <x14:dxf>
              <fill>
                <patternFill>
                  <bgColor rgb="FFCCFFFF"/>
                </patternFill>
              </fill>
              <border>
                <left style="thin">
                  <color auto="1"/>
                </left>
                <right style="thin">
                  <color auto="1"/>
                </right>
                <top style="thin">
                  <color auto="1"/>
                </top>
                <bottom style="thin">
                  <color auto="1"/>
                </bottom>
                <vertical/>
                <horizontal/>
              </border>
            </x14:dxf>
          </x14:cfRule>
          <xm:sqref>AG32:AI32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AL73"/>
  <sheetViews>
    <sheetView showGridLines="0" showZeros="0" view="pageBreakPreview" zoomScale="85" zoomScaleNormal="100" zoomScaleSheetLayoutView="85" workbookViewId="0">
      <selection activeCell="G58" sqref="G58"/>
    </sheetView>
  </sheetViews>
  <sheetFormatPr defaultColWidth="9" defaultRowHeight="13.5"/>
  <cols>
    <col min="1" max="1" width="1.875" style="4" customWidth="1"/>
    <col min="2" max="2" width="3.25" style="4" customWidth="1"/>
    <col min="3" max="3" width="2.75" style="4" customWidth="1"/>
    <col min="4" max="4" width="5" style="4" customWidth="1"/>
    <col min="5" max="5" width="1.875" style="4" customWidth="1"/>
    <col min="6" max="6" width="1.75" style="4" customWidth="1"/>
    <col min="7" max="7" width="3.125" style="4" customWidth="1"/>
    <col min="8" max="8" width="1.375" style="4" customWidth="1"/>
    <col min="9" max="9" width="3.25" style="4" customWidth="1"/>
    <col min="10" max="10" width="1.625" style="4" customWidth="1"/>
    <col min="11" max="11" width="3.125" style="4" customWidth="1"/>
    <col min="12" max="12" width="1.75" style="4" customWidth="1"/>
    <col min="13" max="13" width="3.375" style="4" customWidth="1"/>
    <col min="14" max="14" width="1.375" style="4" customWidth="1"/>
    <col min="15" max="15" width="2.875" style="4" customWidth="1"/>
    <col min="16" max="16" width="1.875" style="4" customWidth="1"/>
    <col min="17" max="17" width="2.625" style="4" customWidth="1"/>
    <col min="18" max="18" width="1.75" style="4" customWidth="1"/>
    <col min="19" max="19" width="3" style="4" customWidth="1"/>
    <col min="20" max="20" width="1.75" style="4" customWidth="1"/>
    <col min="21" max="21" width="3" style="4" customWidth="1"/>
    <col min="22" max="22" width="1" style="4" customWidth="1"/>
    <col min="23" max="23" width="4.625" style="4" customWidth="1"/>
    <col min="24" max="24" width="0.875" style="4" customWidth="1"/>
    <col min="25" max="25" width="1.125" style="4" customWidth="1"/>
    <col min="26" max="26" width="2.875" style="4" customWidth="1"/>
    <col min="27" max="27" width="1" style="4" customWidth="1"/>
    <col min="28" max="28" width="3.25" style="4" customWidth="1"/>
    <col min="29" max="29" width="1.375" style="4" customWidth="1"/>
    <col min="30" max="30" width="2.75" style="4" customWidth="1"/>
    <col min="31" max="31" width="1.125" style="4" customWidth="1"/>
    <col min="32" max="32" width="2.75" style="4" customWidth="1"/>
    <col min="33" max="33" width="1.25" style="4" customWidth="1"/>
    <col min="34" max="34" width="2.25" style="4" customWidth="1"/>
    <col min="35" max="35" width="0.875" style="4" customWidth="1"/>
    <col min="36" max="36" width="3.75" style="4" customWidth="1"/>
    <col min="37" max="37" width="4.125" style="4" customWidth="1"/>
    <col min="38" max="16384" width="9" style="4"/>
  </cols>
  <sheetData>
    <row r="1" spans="2:37" ht="18" customHeight="1">
      <c r="B1" s="783" t="s">
        <v>149</v>
      </c>
      <c r="C1" s="783"/>
      <c r="D1" s="783"/>
      <c r="E1" s="783"/>
      <c r="F1" s="783"/>
      <c r="G1" s="783"/>
      <c r="H1" s="783"/>
      <c r="I1" s="783"/>
      <c r="J1" s="783"/>
      <c r="K1" s="783"/>
      <c r="L1" s="783"/>
      <c r="M1" s="783"/>
      <c r="N1" s="783"/>
      <c r="O1" s="783"/>
      <c r="P1" s="783"/>
      <c r="Q1" s="783"/>
      <c r="R1" s="783"/>
      <c r="S1" s="783"/>
      <c r="T1" s="783"/>
      <c r="U1" s="783"/>
      <c r="V1" s="783"/>
      <c r="W1" s="783"/>
      <c r="X1" s="783"/>
      <c r="Y1" s="783"/>
      <c r="Z1" s="783"/>
      <c r="AA1" s="783"/>
      <c r="AB1" s="783"/>
      <c r="AC1" s="783"/>
      <c r="AD1" s="783"/>
      <c r="AE1" s="783"/>
      <c r="AF1" s="783"/>
      <c r="AG1" s="783"/>
      <c r="AH1" s="783"/>
      <c r="AI1" s="783"/>
      <c r="AJ1" s="783"/>
      <c r="AK1" s="783"/>
    </row>
    <row r="2" spans="2:37" ht="14.25" thickBot="1">
      <c r="B2" s="4" t="s">
        <v>150</v>
      </c>
    </row>
    <row r="3" spans="2:37" ht="10.5" customHeight="1">
      <c r="B3" s="60"/>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2"/>
    </row>
    <row r="4" spans="2:37" ht="18.75">
      <c r="B4" s="63"/>
      <c r="E4" s="801" t="s">
        <v>151</v>
      </c>
      <c r="F4" s="801"/>
      <c r="G4" s="801"/>
      <c r="H4" s="801"/>
      <c r="I4" s="801"/>
      <c r="J4" s="801"/>
      <c r="K4" s="801"/>
      <c r="L4" s="801"/>
      <c r="M4" s="801"/>
      <c r="N4" s="801"/>
      <c r="O4" s="801"/>
      <c r="P4" s="801"/>
      <c r="Q4" s="801"/>
      <c r="R4" s="801"/>
      <c r="S4" s="801"/>
      <c r="T4" s="801"/>
      <c r="U4" s="801"/>
      <c r="V4" s="801"/>
      <c r="W4" s="801"/>
      <c r="X4" s="801"/>
      <c r="Y4" s="801"/>
      <c r="Z4" s="801"/>
      <c r="AA4" s="801"/>
      <c r="AB4" s="801"/>
      <c r="AC4" s="801"/>
      <c r="AD4" s="801"/>
      <c r="AE4" s="801"/>
      <c r="AK4" s="64"/>
    </row>
    <row r="5" spans="2:37" ht="6.75" customHeight="1">
      <c r="B5" s="63"/>
      <c r="AK5" s="64"/>
    </row>
    <row r="6" spans="2:37" ht="15.75" customHeight="1">
      <c r="B6" s="63"/>
      <c r="AB6" s="758">
        <f>①基本入力表!C3</f>
        <v>0</v>
      </c>
      <c r="AC6" s="758"/>
      <c r="AD6" s="758"/>
      <c r="AE6" s="758"/>
      <c r="AF6" s="758"/>
      <c r="AG6" s="758"/>
      <c r="AH6" s="758"/>
      <c r="AI6" s="758"/>
      <c r="AJ6" s="758"/>
      <c r="AK6" s="802"/>
    </row>
    <row r="7" spans="2:37" ht="7.5" customHeight="1">
      <c r="B7" s="63"/>
      <c r="AK7" s="64"/>
    </row>
    <row r="8" spans="2:37" ht="17.25" customHeight="1">
      <c r="B8" s="65" t="s">
        <v>83</v>
      </c>
      <c r="AK8" s="64"/>
    </row>
    <row r="9" spans="2:37" ht="8.25" customHeight="1">
      <c r="B9" s="63"/>
      <c r="AK9" s="64"/>
    </row>
    <row r="10" spans="2:37" ht="18.75" customHeight="1">
      <c r="B10" s="63"/>
      <c r="J10" s="4" t="s">
        <v>84</v>
      </c>
      <c r="N10" s="761" t="s">
        <v>1</v>
      </c>
      <c r="O10" s="761"/>
      <c r="P10" s="761"/>
      <c r="Q10" s="761"/>
      <c r="R10" s="761"/>
      <c r="S10" s="761"/>
      <c r="T10" s="11"/>
      <c r="U10" s="45">
        <f>①基本入力表!C5</f>
        <v>0</v>
      </c>
      <c r="V10" s="11"/>
      <c r="W10" s="11"/>
      <c r="X10" s="11"/>
      <c r="Y10" s="11"/>
      <c r="Z10" s="11"/>
      <c r="AA10" s="11"/>
      <c r="AB10" s="11"/>
      <c r="AC10" s="11"/>
      <c r="AD10" s="11"/>
      <c r="AE10" s="11"/>
      <c r="AF10" s="11"/>
      <c r="AG10" s="11"/>
      <c r="AH10" s="11"/>
      <c r="AI10" s="11"/>
      <c r="AJ10" s="11"/>
      <c r="AK10" s="64"/>
    </row>
    <row r="11" spans="2:37">
      <c r="B11" s="63"/>
      <c r="N11" s="762" t="s">
        <v>2</v>
      </c>
      <c r="O11" s="762"/>
      <c r="P11" s="762"/>
      <c r="Q11" s="762"/>
      <c r="R11" s="762"/>
      <c r="S11" s="762"/>
      <c r="T11" s="2"/>
      <c r="U11" s="57">
        <f>①基本入力表!C6</f>
        <v>0</v>
      </c>
      <c r="V11" s="2"/>
      <c r="W11" s="2"/>
      <c r="X11" s="2"/>
      <c r="Y11" s="2"/>
      <c r="Z11" s="2"/>
      <c r="AA11" s="2"/>
      <c r="AB11" s="2"/>
      <c r="AC11" s="2"/>
      <c r="AD11" s="2"/>
      <c r="AE11" s="2"/>
      <c r="AF11" s="2"/>
      <c r="AG11" s="2"/>
      <c r="AH11" s="2"/>
      <c r="AI11" s="2"/>
      <c r="AJ11" s="2"/>
      <c r="AK11" s="64"/>
    </row>
    <row r="12" spans="2:37" ht="18" customHeight="1">
      <c r="B12" s="63"/>
      <c r="N12" s="749" t="s">
        <v>3</v>
      </c>
      <c r="O12" s="749"/>
      <c r="P12" s="749"/>
      <c r="Q12" s="749"/>
      <c r="R12" s="749"/>
      <c r="S12" s="749"/>
      <c r="T12" s="11"/>
      <c r="U12" s="740">
        <f>①基本入力表!C7</f>
        <v>0</v>
      </c>
      <c r="V12" s="740"/>
      <c r="W12" s="740"/>
      <c r="X12" s="740"/>
      <c r="Y12" s="740"/>
      <c r="Z12" s="740"/>
      <c r="AA12" s="740"/>
      <c r="AB12" s="740"/>
      <c r="AC12" s="740"/>
      <c r="AD12" s="740"/>
      <c r="AE12" s="740"/>
      <c r="AF12" s="330">
        <f>①基本入力表!$C9</f>
        <v>0</v>
      </c>
      <c r="AG12" s="330"/>
      <c r="AH12" s="330"/>
      <c r="AI12" s="330"/>
      <c r="AJ12" s="330"/>
      <c r="AK12" s="64"/>
    </row>
    <row r="13" spans="2:37" ht="15.75" customHeight="1">
      <c r="B13" s="63"/>
      <c r="N13" s="763" t="s">
        <v>4</v>
      </c>
      <c r="O13" s="763"/>
      <c r="P13" s="763"/>
      <c r="Q13" s="763"/>
      <c r="R13" s="763"/>
      <c r="S13" s="763"/>
      <c r="T13" s="13"/>
      <c r="U13" s="755">
        <f>①基本入力表!C8</f>
        <v>0</v>
      </c>
      <c r="V13" s="755"/>
      <c r="W13" s="755"/>
      <c r="X13" s="755"/>
      <c r="Y13" s="755"/>
      <c r="Z13" s="755"/>
      <c r="AA13" s="755"/>
      <c r="AB13" s="755"/>
      <c r="AC13" s="755"/>
      <c r="AD13" s="755"/>
      <c r="AE13" s="13"/>
      <c r="AF13" s="742"/>
      <c r="AG13" s="742"/>
      <c r="AH13" s="13"/>
      <c r="AI13" s="13"/>
      <c r="AJ13" s="13"/>
      <c r="AK13" s="64"/>
    </row>
    <row r="14" spans="2:37" ht="15.75" customHeight="1">
      <c r="B14" s="63"/>
      <c r="N14" s="764" t="s">
        <v>85</v>
      </c>
      <c r="O14" s="764"/>
      <c r="P14" s="764"/>
      <c r="Q14" s="764"/>
      <c r="R14" s="764"/>
      <c r="S14" s="764"/>
      <c r="T14" s="13"/>
      <c r="U14" s="13" t="str">
        <f>"〒 "&amp;①基本入力表!C10</f>
        <v xml:space="preserve">〒 </v>
      </c>
      <c r="V14" s="13"/>
      <c r="W14" s="13"/>
      <c r="X14" s="13"/>
      <c r="Y14" s="13"/>
      <c r="Z14" s="13"/>
      <c r="AA14" s="13"/>
      <c r="AB14" s="13"/>
      <c r="AC14" s="13"/>
      <c r="AD14" s="13"/>
      <c r="AE14" s="13"/>
      <c r="AF14" s="13"/>
      <c r="AG14" s="13"/>
      <c r="AH14" s="13"/>
      <c r="AI14" s="13"/>
      <c r="AJ14" s="13"/>
      <c r="AK14" s="64"/>
    </row>
    <row r="15" spans="2:37" ht="15.75" customHeight="1">
      <c r="B15" s="63"/>
      <c r="N15" s="2"/>
      <c r="O15" s="2"/>
      <c r="P15" s="2"/>
      <c r="Q15" s="2"/>
      <c r="R15" s="2"/>
      <c r="S15" s="2"/>
      <c r="T15" s="2"/>
      <c r="U15" s="13">
        <f>①基本入力表!C11</f>
        <v>0</v>
      </c>
      <c r="V15" s="13"/>
      <c r="W15" s="13"/>
      <c r="X15" s="13"/>
      <c r="Y15" s="13"/>
      <c r="Z15" s="13"/>
      <c r="AA15" s="13"/>
      <c r="AB15" s="13"/>
      <c r="AC15" s="13"/>
      <c r="AD15" s="13"/>
      <c r="AE15" s="13"/>
      <c r="AF15" s="13"/>
      <c r="AG15" s="13"/>
      <c r="AH15" s="13"/>
      <c r="AI15" s="13"/>
      <c r="AJ15" s="13"/>
      <c r="AK15" s="64"/>
    </row>
    <row r="16" spans="2:37" ht="15.75" customHeight="1">
      <c r="B16" s="63"/>
      <c r="N16" s="11"/>
      <c r="O16" s="11"/>
      <c r="P16" s="11"/>
      <c r="Q16" s="11"/>
      <c r="R16" s="11"/>
      <c r="S16" s="11"/>
      <c r="T16" s="11"/>
      <c r="U16" s="13" t="str">
        <f>IF(①基本入力表!C12="","",①基本入力表!C12)</f>
        <v/>
      </c>
      <c r="V16" s="13"/>
      <c r="W16" s="13"/>
      <c r="X16" s="13"/>
      <c r="Y16" s="13"/>
      <c r="Z16" s="13"/>
      <c r="AA16" s="13"/>
      <c r="AB16" s="13"/>
      <c r="AC16" s="13"/>
      <c r="AD16" s="13"/>
      <c r="AE16" s="13"/>
      <c r="AF16" s="13"/>
      <c r="AG16" s="13"/>
      <c r="AH16" s="13"/>
      <c r="AI16" s="13"/>
      <c r="AJ16" s="13"/>
      <c r="AK16" s="64"/>
    </row>
    <row r="17" spans="2:38" ht="15.75" customHeight="1">
      <c r="B17" s="63"/>
      <c r="N17" s="746" t="s">
        <v>86</v>
      </c>
      <c r="O17" s="746"/>
      <c r="P17" s="746"/>
      <c r="Q17" s="746"/>
      <c r="R17" s="746"/>
      <c r="S17" s="746"/>
      <c r="T17" s="13"/>
      <c r="U17" s="803">
        <f>①基本入力表!C13</f>
        <v>0</v>
      </c>
      <c r="V17" s="803"/>
      <c r="W17" s="803"/>
      <c r="X17" s="803"/>
      <c r="Y17" s="803"/>
      <c r="Z17" s="803"/>
      <c r="AA17" s="803"/>
      <c r="AB17" s="803"/>
      <c r="AC17" s="803">
        <f>①基本入力表!C14</f>
        <v>0</v>
      </c>
      <c r="AD17" s="803"/>
      <c r="AE17" s="803"/>
      <c r="AF17" s="803"/>
      <c r="AG17" s="803"/>
      <c r="AH17" s="803"/>
      <c r="AI17" s="803"/>
      <c r="AJ17" s="803"/>
      <c r="AK17" s="64"/>
    </row>
    <row r="18" spans="2:38" ht="15.75" customHeight="1">
      <c r="B18" s="63"/>
      <c r="N18" s="746" t="s">
        <v>8</v>
      </c>
      <c r="O18" s="746"/>
      <c r="P18" s="746"/>
      <c r="Q18" s="746"/>
      <c r="R18" s="746"/>
      <c r="S18" s="746"/>
      <c r="T18" s="13"/>
      <c r="U18" s="803">
        <f>①基本入力表!C16</f>
        <v>0</v>
      </c>
      <c r="V18" s="803"/>
      <c r="W18" s="803"/>
      <c r="X18" s="803"/>
      <c r="Y18" s="803"/>
      <c r="Z18" s="803"/>
      <c r="AA18" s="803"/>
      <c r="AB18" s="803"/>
      <c r="AC18" s="237"/>
      <c r="AD18" s="237"/>
      <c r="AE18" s="237"/>
      <c r="AF18" s="237"/>
      <c r="AG18" s="237"/>
      <c r="AH18" s="237"/>
      <c r="AI18" s="237"/>
      <c r="AJ18" s="237"/>
      <c r="AK18" s="64"/>
    </row>
    <row r="19" spans="2:38" ht="6" customHeight="1">
      <c r="B19" s="63"/>
      <c r="N19" s="14"/>
      <c r="O19" s="14"/>
      <c r="P19" s="14"/>
      <c r="Q19" s="14"/>
      <c r="R19" s="14"/>
      <c r="S19" s="14"/>
      <c r="AK19" s="64"/>
    </row>
    <row r="20" spans="2:38" ht="15.75" customHeight="1">
      <c r="B20" s="65" t="s">
        <v>152</v>
      </c>
      <c r="AK20" s="64"/>
    </row>
    <row r="21" spans="2:38" ht="6" customHeight="1">
      <c r="B21" s="63"/>
      <c r="AK21" s="64"/>
    </row>
    <row r="22" spans="2:38" ht="21" customHeight="1">
      <c r="B22" s="800" t="s">
        <v>88</v>
      </c>
      <c r="C22" s="742"/>
      <c r="D22" s="743"/>
      <c r="E22" s="43"/>
      <c r="F22" s="43"/>
      <c r="G22" s="43" t="str">
        <f>①基本入力表!C17</f>
        <v>高原学校</v>
      </c>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66"/>
    </row>
    <row r="23" spans="2:38" ht="21" customHeight="1">
      <c r="B23" s="800" t="s">
        <v>89</v>
      </c>
      <c r="C23" s="742"/>
      <c r="D23" s="743"/>
      <c r="E23" s="748">
        <f>①基本入力表!C18</f>
        <v>0</v>
      </c>
      <c r="F23" s="747"/>
      <c r="G23" s="747"/>
      <c r="H23" s="747"/>
      <c r="I23" s="747"/>
      <c r="J23" s="747"/>
      <c r="K23" s="747"/>
      <c r="L23" s="747"/>
      <c r="M23" s="747"/>
      <c r="N23" s="747"/>
      <c r="O23" s="747"/>
      <c r="P23" s="756">
        <f>①基本入力表!E18</f>
        <v>0</v>
      </c>
      <c r="Q23" s="756"/>
      <c r="R23" s="43" t="s">
        <v>10</v>
      </c>
      <c r="T23" s="47"/>
      <c r="U23" s="747">
        <f>①基本入力表!C19</f>
        <v>0</v>
      </c>
      <c r="V23" s="747"/>
      <c r="W23" s="747"/>
      <c r="X23" s="747"/>
      <c r="Y23" s="747"/>
      <c r="Z23" s="747"/>
      <c r="AA23" s="747"/>
      <c r="AB23" s="747"/>
      <c r="AC23" s="747"/>
      <c r="AD23" s="747"/>
      <c r="AE23" s="747"/>
      <c r="AF23" s="756">
        <f>①基本入力表!E19</f>
        <v>0</v>
      </c>
      <c r="AG23" s="757"/>
      <c r="AH23" s="43" t="s">
        <v>11</v>
      </c>
      <c r="AI23" s="43"/>
      <c r="AJ23" s="43"/>
      <c r="AK23" s="66"/>
    </row>
    <row r="24" spans="2:38" ht="12" customHeight="1">
      <c r="B24" s="797" t="s">
        <v>90</v>
      </c>
      <c r="C24" s="774"/>
      <c r="D24" s="775"/>
      <c r="E24" s="736" t="s">
        <v>91</v>
      </c>
      <c r="F24" s="736"/>
      <c r="G24" s="736"/>
      <c r="H24" s="736"/>
      <c r="I24" s="736"/>
      <c r="J24" s="736"/>
      <c r="K24" s="736"/>
      <c r="L24" s="736"/>
      <c r="M24" s="736"/>
      <c r="N24" s="736" t="s">
        <v>92</v>
      </c>
      <c r="O24" s="736"/>
      <c r="P24" s="736"/>
      <c r="Q24" s="736"/>
      <c r="R24" s="736"/>
      <c r="S24" s="736"/>
      <c r="T24" s="736"/>
      <c r="U24" s="736"/>
      <c r="V24" s="736" t="s">
        <v>93</v>
      </c>
      <c r="W24" s="736"/>
      <c r="X24" s="736"/>
      <c r="Y24" s="736"/>
      <c r="Z24" s="736"/>
      <c r="AA24" s="736"/>
      <c r="AB24" s="736"/>
      <c r="AC24" s="736"/>
      <c r="AD24" s="736"/>
      <c r="AE24" s="736"/>
      <c r="AF24" s="736" t="s">
        <v>94</v>
      </c>
      <c r="AG24" s="736"/>
      <c r="AH24" s="736"/>
      <c r="AI24" s="736"/>
      <c r="AJ24" s="736"/>
      <c r="AK24" s="799"/>
    </row>
    <row r="25" spans="2:38" ht="12" customHeight="1">
      <c r="B25" s="788"/>
      <c r="C25" s="750"/>
      <c r="D25" s="751"/>
      <c r="E25" s="736"/>
      <c r="F25" s="736"/>
      <c r="G25" s="736"/>
      <c r="H25" s="736"/>
      <c r="I25" s="736"/>
      <c r="J25" s="736"/>
      <c r="K25" s="736"/>
      <c r="L25" s="736"/>
      <c r="M25" s="736"/>
      <c r="N25" s="736" t="s">
        <v>52</v>
      </c>
      <c r="O25" s="736"/>
      <c r="P25" s="736"/>
      <c r="Q25" s="736"/>
      <c r="R25" s="736" t="s">
        <v>57</v>
      </c>
      <c r="S25" s="736"/>
      <c r="T25" s="736"/>
      <c r="U25" s="736"/>
      <c r="V25" s="736" t="s">
        <v>52</v>
      </c>
      <c r="W25" s="736"/>
      <c r="X25" s="736"/>
      <c r="Y25" s="736"/>
      <c r="Z25" s="736"/>
      <c r="AA25" s="736" t="s">
        <v>57</v>
      </c>
      <c r="AB25" s="736"/>
      <c r="AC25" s="736"/>
      <c r="AD25" s="736"/>
      <c r="AE25" s="736"/>
      <c r="AF25" s="736"/>
      <c r="AG25" s="736"/>
      <c r="AH25" s="736"/>
      <c r="AI25" s="736"/>
      <c r="AJ25" s="736"/>
      <c r="AK25" s="799"/>
    </row>
    <row r="26" spans="2:38" ht="26.25" customHeight="1">
      <c r="B26" s="788"/>
      <c r="C26" s="750"/>
      <c r="D26" s="751"/>
      <c r="E26" s="744" t="s">
        <v>95</v>
      </c>
      <c r="F26" s="744"/>
      <c r="G26" s="736" t="s">
        <v>96</v>
      </c>
      <c r="H26" s="736"/>
      <c r="I26" s="736"/>
      <c r="J26" s="736"/>
      <c r="K26" s="736"/>
      <c r="L26" s="736"/>
      <c r="M26" s="736"/>
      <c r="N26" s="738"/>
      <c r="O26" s="738"/>
      <c r="P26" s="738"/>
      <c r="Q26" s="738"/>
      <c r="R26" s="738"/>
      <c r="S26" s="738"/>
      <c r="T26" s="738"/>
      <c r="U26" s="738"/>
      <c r="V26" s="738"/>
      <c r="W26" s="738"/>
      <c r="X26" s="738"/>
      <c r="Y26" s="738"/>
      <c r="Z26" s="738"/>
      <c r="AA26" s="738"/>
      <c r="AB26" s="738"/>
      <c r="AC26" s="738"/>
      <c r="AD26" s="738"/>
      <c r="AE26" s="738"/>
      <c r="AF26" s="752" t="str">
        <f>IF(SUM(N26:AE26)=0,"",SUM(N26:AE26))</f>
        <v/>
      </c>
      <c r="AG26" s="752"/>
      <c r="AH26" s="752"/>
      <c r="AI26" s="752"/>
      <c r="AJ26" s="752"/>
      <c r="AK26" s="796"/>
    </row>
    <row r="27" spans="2:38" ht="26.25" customHeight="1">
      <c r="B27" s="788"/>
      <c r="C27" s="750"/>
      <c r="D27" s="751"/>
      <c r="E27" s="744"/>
      <c r="F27" s="744"/>
      <c r="G27" s="736" t="s">
        <v>97</v>
      </c>
      <c r="H27" s="736"/>
      <c r="I27" s="736"/>
      <c r="J27" s="736"/>
      <c r="K27" s="736"/>
      <c r="L27" s="736"/>
      <c r="M27" s="736"/>
      <c r="N27" s="738"/>
      <c r="O27" s="738"/>
      <c r="P27" s="738"/>
      <c r="Q27" s="738"/>
      <c r="R27" s="738"/>
      <c r="S27" s="738"/>
      <c r="T27" s="738"/>
      <c r="U27" s="738"/>
      <c r="V27" s="738"/>
      <c r="W27" s="738"/>
      <c r="X27" s="738"/>
      <c r="Y27" s="738"/>
      <c r="Z27" s="738"/>
      <c r="AA27" s="738"/>
      <c r="AB27" s="738"/>
      <c r="AC27" s="738"/>
      <c r="AD27" s="738"/>
      <c r="AE27" s="738"/>
      <c r="AF27" s="752" t="str">
        <f t="shared" ref="AF27:AF29" si="0">IF(SUM(N27:AE27)=0,"",SUM(N27:AE27))</f>
        <v/>
      </c>
      <c r="AG27" s="752"/>
      <c r="AH27" s="752"/>
      <c r="AI27" s="752"/>
      <c r="AJ27" s="752"/>
      <c r="AK27" s="796"/>
    </row>
    <row r="28" spans="2:38" ht="26.25" customHeight="1">
      <c r="B28" s="788"/>
      <c r="C28" s="750"/>
      <c r="D28" s="751"/>
      <c r="E28" s="744"/>
      <c r="F28" s="744"/>
      <c r="G28" s="745" t="s">
        <v>98</v>
      </c>
      <c r="H28" s="745"/>
      <c r="I28" s="745"/>
      <c r="J28" s="745"/>
      <c r="K28" s="745"/>
      <c r="L28" s="745"/>
      <c r="M28" s="745"/>
      <c r="N28" s="738"/>
      <c r="O28" s="738"/>
      <c r="P28" s="738"/>
      <c r="Q28" s="738"/>
      <c r="R28" s="738"/>
      <c r="S28" s="738"/>
      <c r="T28" s="738"/>
      <c r="U28" s="738"/>
      <c r="V28" s="738"/>
      <c r="W28" s="738"/>
      <c r="X28" s="738"/>
      <c r="Y28" s="738"/>
      <c r="Z28" s="738"/>
      <c r="AA28" s="738"/>
      <c r="AB28" s="738"/>
      <c r="AC28" s="738"/>
      <c r="AD28" s="738"/>
      <c r="AE28" s="738"/>
      <c r="AF28" s="752" t="str">
        <f t="shared" si="0"/>
        <v/>
      </c>
      <c r="AG28" s="752"/>
      <c r="AH28" s="752"/>
      <c r="AI28" s="752"/>
      <c r="AJ28" s="752"/>
      <c r="AK28" s="796"/>
    </row>
    <row r="29" spans="2:38" ht="26.25" customHeight="1">
      <c r="B29" s="788"/>
      <c r="C29" s="750"/>
      <c r="D29" s="751"/>
      <c r="E29" s="736" t="s">
        <v>99</v>
      </c>
      <c r="F29" s="736"/>
      <c r="G29" s="736"/>
      <c r="H29" s="736"/>
      <c r="I29" s="736"/>
      <c r="J29" s="736"/>
      <c r="K29" s="736"/>
      <c r="L29" s="736"/>
      <c r="M29" s="736"/>
      <c r="N29" s="738"/>
      <c r="O29" s="738"/>
      <c r="P29" s="738"/>
      <c r="Q29" s="738"/>
      <c r="R29" s="738"/>
      <c r="S29" s="738"/>
      <c r="T29" s="738"/>
      <c r="U29" s="738"/>
      <c r="V29" s="738"/>
      <c r="W29" s="738"/>
      <c r="X29" s="738"/>
      <c r="Y29" s="738"/>
      <c r="Z29" s="738"/>
      <c r="AA29" s="738"/>
      <c r="AB29" s="738"/>
      <c r="AC29" s="738"/>
      <c r="AD29" s="738"/>
      <c r="AE29" s="738"/>
      <c r="AF29" s="752" t="str">
        <f t="shared" si="0"/>
        <v/>
      </c>
      <c r="AG29" s="752"/>
      <c r="AH29" s="752"/>
      <c r="AI29" s="752"/>
      <c r="AJ29" s="752"/>
      <c r="AK29" s="796"/>
      <c r="AL29" s="80"/>
    </row>
    <row r="30" spans="2:38" ht="26.25" customHeight="1">
      <c r="B30" s="798"/>
      <c r="C30" s="778"/>
      <c r="D30" s="779"/>
      <c r="E30" s="736" t="s">
        <v>94</v>
      </c>
      <c r="F30" s="736"/>
      <c r="G30" s="736"/>
      <c r="H30" s="736"/>
      <c r="I30" s="736"/>
      <c r="J30" s="736"/>
      <c r="K30" s="736"/>
      <c r="L30" s="736"/>
      <c r="M30" s="736"/>
      <c r="N30" s="752" t="str">
        <f>IF(SUM(N26:Q29)=0,"",SUM(N26:Q29))</f>
        <v/>
      </c>
      <c r="O30" s="752"/>
      <c r="P30" s="752"/>
      <c r="Q30" s="752"/>
      <c r="R30" s="752" t="str">
        <f>IF(SUM(R26:U29)=0,"",SUM(R26:U29))</f>
        <v/>
      </c>
      <c r="S30" s="752"/>
      <c r="T30" s="752"/>
      <c r="U30" s="752"/>
      <c r="V30" s="752" t="str">
        <f>IF(SUM(V26:Z29)=0,"",SUM(V26:Z29))</f>
        <v/>
      </c>
      <c r="W30" s="752"/>
      <c r="X30" s="752"/>
      <c r="Y30" s="752"/>
      <c r="Z30" s="752"/>
      <c r="AA30" s="752" t="str">
        <f>IF(SUM(AA26:AE29)=0,"",SUM(AA26:AE29))</f>
        <v/>
      </c>
      <c r="AB30" s="752"/>
      <c r="AC30" s="752"/>
      <c r="AD30" s="752"/>
      <c r="AE30" s="752"/>
      <c r="AF30" s="752" t="str">
        <f>IF(SUM(AF26:AK29)=0,"",SUM(AF26:AK29))</f>
        <v/>
      </c>
      <c r="AG30" s="752"/>
      <c r="AH30" s="752"/>
      <c r="AI30" s="752"/>
      <c r="AJ30" s="752"/>
      <c r="AK30" s="796"/>
    </row>
    <row r="31" spans="2:38" ht="7.5" customHeight="1">
      <c r="B31" s="67"/>
      <c r="C31" s="2"/>
      <c r="D31" s="3"/>
      <c r="E31" s="1"/>
      <c r="F31" s="2"/>
      <c r="G31" s="2"/>
      <c r="H31" s="2"/>
      <c r="N31" s="750"/>
      <c r="O31" s="750"/>
      <c r="P31" s="750"/>
      <c r="Q31" s="750"/>
      <c r="R31" s="750"/>
      <c r="S31" s="750"/>
      <c r="T31" s="750"/>
      <c r="U31" s="750"/>
      <c r="V31" s="750"/>
      <c r="W31" s="750"/>
      <c r="X31" s="750"/>
      <c r="Y31" s="750"/>
      <c r="Z31" s="750"/>
      <c r="AA31" s="750"/>
      <c r="AB31" s="750"/>
      <c r="AC31" s="750"/>
      <c r="AD31" s="750"/>
      <c r="AE31" s="750"/>
      <c r="AF31" s="750"/>
      <c r="AG31" s="750"/>
      <c r="AH31" s="750"/>
      <c r="AI31" s="750"/>
      <c r="AJ31" s="750"/>
      <c r="AK31" s="795"/>
    </row>
    <row r="32" spans="2:38" ht="17.25" customHeight="1">
      <c r="B32" s="63"/>
      <c r="D32" s="6"/>
      <c r="E32" s="5"/>
      <c r="F32" s="750" t="s">
        <v>100</v>
      </c>
      <c r="G32" s="750"/>
      <c r="H32" s="750"/>
      <c r="J32" s="750" t="s">
        <v>101</v>
      </c>
      <c r="K32" s="750"/>
      <c r="L32" s="750"/>
      <c r="N32" s="750" t="s">
        <v>102</v>
      </c>
      <c r="O32" s="750"/>
      <c r="P32" s="750"/>
      <c r="R32" s="750" t="s">
        <v>103</v>
      </c>
      <c r="S32" s="750"/>
      <c r="T32" s="750"/>
      <c r="V32" s="750" t="s">
        <v>104</v>
      </c>
      <c r="W32" s="750"/>
      <c r="X32" s="750"/>
      <c r="Z32" s="750" t="s">
        <v>105</v>
      </c>
      <c r="AA32" s="750"/>
      <c r="AB32" s="750"/>
      <c r="AD32" s="750" t="s">
        <v>106</v>
      </c>
      <c r="AE32" s="750"/>
      <c r="AF32" s="750"/>
      <c r="AH32" s="750" t="s">
        <v>107</v>
      </c>
      <c r="AI32" s="750"/>
      <c r="AJ32" s="750"/>
      <c r="AK32" s="64"/>
    </row>
    <row r="33" spans="1:37" ht="9" customHeight="1">
      <c r="B33" s="788" t="s">
        <v>108</v>
      </c>
      <c r="C33" s="750"/>
      <c r="D33" s="751"/>
      <c r="E33" s="5"/>
      <c r="F33" s="7"/>
      <c r="G33" s="7"/>
      <c r="H33" s="7"/>
      <c r="J33" s="7"/>
      <c r="K33" s="7"/>
      <c r="L33" s="7"/>
      <c r="N33" s="7"/>
      <c r="O33" s="7"/>
      <c r="P33" s="7"/>
      <c r="R33" s="7"/>
      <c r="S33" s="7"/>
      <c r="T33" s="7"/>
      <c r="AK33" s="64"/>
    </row>
    <row r="34" spans="1:37" ht="15.75" customHeight="1">
      <c r="B34" s="788"/>
      <c r="C34" s="750"/>
      <c r="D34" s="751"/>
      <c r="E34" s="5"/>
      <c r="F34" s="4" t="s">
        <v>109</v>
      </c>
      <c r="J34" s="750" t="s">
        <v>110</v>
      </c>
      <c r="K34" s="750"/>
      <c r="L34" s="750"/>
      <c r="N34" s="750" t="s">
        <v>111</v>
      </c>
      <c r="O34" s="750"/>
      <c r="P34" s="750"/>
      <c r="R34" s="750" t="s">
        <v>112</v>
      </c>
      <c r="S34" s="750"/>
      <c r="T34" s="750"/>
      <c r="V34" s="750" t="s">
        <v>113</v>
      </c>
      <c r="W34" s="750"/>
      <c r="X34" s="750"/>
      <c r="Y34" s="750"/>
      <c r="Z34" s="750"/>
      <c r="AA34" s="750"/>
      <c r="AC34" s="750" t="s">
        <v>114</v>
      </c>
      <c r="AD34" s="750"/>
      <c r="AE34" s="750"/>
      <c r="AF34" s="750"/>
      <c r="AG34" s="750"/>
      <c r="AH34" s="750"/>
      <c r="AI34" s="7"/>
      <c r="AK34" s="64"/>
    </row>
    <row r="35" spans="1:37" ht="8.25" customHeight="1">
      <c r="B35" s="788" t="s">
        <v>115</v>
      </c>
      <c r="C35" s="750"/>
      <c r="D35" s="751"/>
      <c r="E35" s="5"/>
      <c r="J35" s="7"/>
      <c r="K35" s="7"/>
      <c r="L35" s="7"/>
      <c r="AK35" s="64"/>
    </row>
    <row r="36" spans="1:37" ht="18" customHeight="1">
      <c r="B36" s="788"/>
      <c r="C36" s="750"/>
      <c r="D36" s="751"/>
      <c r="E36" s="5"/>
      <c r="F36" s="750" t="s">
        <v>32</v>
      </c>
      <c r="G36" s="750"/>
      <c r="H36" s="750"/>
      <c r="I36" s="750"/>
      <c r="J36" s="750"/>
      <c r="L36" s="750" t="s">
        <v>33</v>
      </c>
      <c r="M36" s="750"/>
      <c r="N36" s="750"/>
      <c r="O36" s="750"/>
      <c r="P36" s="750"/>
      <c r="R36" s="750" t="s">
        <v>36</v>
      </c>
      <c r="S36" s="750"/>
      <c r="T36" s="750"/>
      <c r="U36" s="750"/>
      <c r="V36" s="750"/>
      <c r="Y36" s="750" t="s">
        <v>116</v>
      </c>
      <c r="Z36" s="750"/>
      <c r="AA36" s="750"/>
      <c r="AB36" s="750"/>
      <c r="AC36" s="750"/>
      <c r="AK36" s="64"/>
    </row>
    <row r="37" spans="1:37" ht="3" customHeight="1">
      <c r="B37" s="68"/>
      <c r="C37" s="7"/>
      <c r="D37" s="9"/>
      <c r="E37" s="5"/>
      <c r="F37" s="7"/>
      <c r="G37" s="7"/>
      <c r="H37" s="7"/>
      <c r="L37" s="7"/>
      <c r="M37" s="7"/>
      <c r="N37" s="7"/>
      <c r="O37" s="7"/>
      <c r="Y37" s="7"/>
      <c r="Z37" s="7"/>
      <c r="AA37" s="7"/>
      <c r="AB37" s="7"/>
      <c r="AC37" s="7"/>
      <c r="AK37" s="64"/>
    </row>
    <row r="38" spans="1:37">
      <c r="B38" s="788" t="s">
        <v>117</v>
      </c>
      <c r="C38" s="750"/>
      <c r="D38" s="751"/>
      <c r="E38" s="5"/>
      <c r="F38" s="4" t="s">
        <v>118</v>
      </c>
      <c r="G38" s="4" t="s">
        <v>119</v>
      </c>
      <c r="H38" s="4" t="s">
        <v>120</v>
      </c>
      <c r="I38" s="4" t="s">
        <v>121</v>
      </c>
      <c r="J38" s="4" t="s">
        <v>122</v>
      </c>
      <c r="L38" s="4" t="s">
        <v>118</v>
      </c>
      <c r="M38" s="4" t="s">
        <v>119</v>
      </c>
      <c r="N38" s="4" t="s">
        <v>120</v>
      </c>
      <c r="O38" s="4" t="s">
        <v>121</v>
      </c>
      <c r="P38" s="4" t="s">
        <v>122</v>
      </c>
      <c r="R38" s="4" t="s">
        <v>118</v>
      </c>
      <c r="S38" s="4" t="s">
        <v>119</v>
      </c>
      <c r="T38" s="4" t="s">
        <v>120</v>
      </c>
      <c r="U38" s="4" t="s">
        <v>121</v>
      </c>
      <c r="V38" s="4" t="s">
        <v>122</v>
      </c>
      <c r="AK38" s="64"/>
    </row>
    <row r="39" spans="1:37" ht="12" customHeight="1">
      <c r="B39" s="63"/>
      <c r="D39" s="6"/>
      <c r="E39" s="5"/>
      <c r="AK39" s="64"/>
    </row>
    <row r="40" spans="1:37" ht="15.75" customHeight="1">
      <c r="A40" s="311"/>
      <c r="B40" s="63"/>
      <c r="D40" s="6"/>
      <c r="E40" s="5"/>
      <c r="F40" s="750" t="s">
        <v>123</v>
      </c>
      <c r="G40" s="750"/>
      <c r="H40" s="750"/>
      <c r="I40" s="750"/>
      <c r="J40" s="750"/>
      <c r="K40" s="4" t="s">
        <v>124</v>
      </c>
      <c r="O40" s="7" t="s">
        <v>125</v>
      </c>
      <c r="P40" s="7" t="s">
        <v>120</v>
      </c>
      <c r="Q40" s="7" t="s">
        <v>126</v>
      </c>
      <c r="R40" s="7" t="s">
        <v>120</v>
      </c>
      <c r="S40" s="7" t="s">
        <v>127</v>
      </c>
      <c r="T40" s="4" t="s">
        <v>128</v>
      </c>
      <c r="V40" s="4" t="s">
        <v>129</v>
      </c>
      <c r="Z40" s="7" t="s">
        <v>125</v>
      </c>
      <c r="AA40" s="7" t="s">
        <v>120</v>
      </c>
      <c r="AB40" s="7" t="s">
        <v>126</v>
      </c>
      <c r="AC40" s="7" t="s">
        <v>120</v>
      </c>
      <c r="AD40" s="7" t="s">
        <v>127</v>
      </c>
      <c r="AE40" s="7" t="s">
        <v>120</v>
      </c>
      <c r="AF40" s="7" t="s">
        <v>130</v>
      </c>
      <c r="AG40" s="4" t="s">
        <v>128</v>
      </c>
      <c r="AK40" s="64"/>
    </row>
    <row r="41" spans="1:37">
      <c r="A41" s="311"/>
      <c r="B41" s="69"/>
      <c r="C41" s="11"/>
      <c r="D41" s="12"/>
      <c r="E41" s="5"/>
      <c r="K41" s="4" t="s">
        <v>594</v>
      </c>
      <c r="O41" s="753">
        <f>①基本入力表!D44</f>
        <v>0</v>
      </c>
      <c r="P41" s="753"/>
      <c r="Q41" s="753"/>
      <c r="R41" s="753"/>
      <c r="S41" s="4" t="s">
        <v>595</v>
      </c>
      <c r="AK41" s="64"/>
    </row>
    <row r="42" spans="1:37" ht="20.25" customHeight="1" thickBot="1">
      <c r="A42" s="462">
        <f>①基本入力表!B49</f>
        <v>0</v>
      </c>
      <c r="B42" s="789" t="s">
        <v>153</v>
      </c>
      <c r="C42" s="789"/>
      <c r="D42" s="790"/>
      <c r="E42" s="791" t="e">
        <f>VLOOKUP(A42,G65:J70,2)</f>
        <v>#N/A</v>
      </c>
      <c r="F42" s="792"/>
      <c r="G42" s="792"/>
      <c r="H42" s="792"/>
      <c r="I42" s="792"/>
      <c r="J42" s="792"/>
      <c r="K42" s="792"/>
      <c r="L42" s="792"/>
      <c r="M42" s="792"/>
      <c r="N42" s="792"/>
      <c r="O42" s="792"/>
      <c r="P42" s="792"/>
      <c r="Q42" s="792"/>
      <c r="R42" s="792"/>
      <c r="S42" s="792"/>
      <c r="T42" s="793">
        <f>①基本入力表!D49</f>
        <v>0</v>
      </c>
      <c r="U42" s="793"/>
      <c r="V42" s="793"/>
      <c r="W42" s="793"/>
      <c r="X42" s="793"/>
      <c r="Y42" s="793"/>
      <c r="Z42" s="793"/>
      <c r="AA42" s="793"/>
      <c r="AB42" s="793"/>
      <c r="AC42" s="793"/>
      <c r="AD42" s="793"/>
      <c r="AE42" s="793"/>
      <c r="AF42" s="793"/>
      <c r="AG42" s="793"/>
      <c r="AH42" s="793"/>
      <c r="AI42" s="793"/>
      <c r="AJ42" s="793"/>
      <c r="AK42" s="794"/>
    </row>
    <row r="43" spans="1:37" ht="17.25" customHeight="1">
      <c r="B43" s="784" t="s">
        <v>154</v>
      </c>
      <c r="C43" s="785"/>
      <c r="D43" s="785"/>
      <c r="E43" s="100"/>
      <c r="F43" s="101" t="s">
        <v>155</v>
      </c>
      <c r="G43" s="102"/>
      <c r="H43" s="102"/>
      <c r="I43" s="102"/>
      <c r="J43" s="102"/>
      <c r="K43" s="102"/>
      <c r="L43" s="102"/>
      <c r="M43" s="102"/>
      <c r="N43" s="102"/>
      <c r="O43" s="102"/>
      <c r="P43" s="102"/>
      <c r="Q43" s="102"/>
      <c r="R43" s="102"/>
      <c r="S43" s="102" t="s">
        <v>156</v>
      </c>
      <c r="T43" s="102"/>
      <c r="U43" s="102"/>
      <c r="V43" s="102"/>
      <c r="W43" s="102"/>
      <c r="X43" s="102"/>
      <c r="Y43" s="102"/>
      <c r="Z43" s="102"/>
      <c r="AA43" s="102"/>
      <c r="AB43" s="102"/>
      <c r="AC43" s="102"/>
      <c r="AD43" s="102"/>
      <c r="AE43" s="102"/>
      <c r="AF43" s="102"/>
      <c r="AG43" s="102"/>
      <c r="AH43" s="102"/>
      <c r="AI43" s="102"/>
      <c r="AJ43" s="102"/>
      <c r="AK43" s="103"/>
    </row>
    <row r="44" spans="1:37" ht="17.25" customHeight="1">
      <c r="B44" s="786" t="s">
        <v>157</v>
      </c>
      <c r="C44" s="787"/>
      <c r="D44" s="787"/>
      <c r="E44" s="104"/>
      <c r="F44" s="105" t="s">
        <v>158</v>
      </c>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t="s">
        <v>159</v>
      </c>
      <c r="AG44" s="106"/>
      <c r="AH44" s="106"/>
      <c r="AI44" s="106"/>
      <c r="AJ44" s="106"/>
      <c r="AK44" s="107"/>
    </row>
    <row r="45" spans="1:37" ht="11.25" customHeight="1">
      <c r="B45" s="59" t="s">
        <v>160</v>
      </c>
      <c r="C45" s="59"/>
      <c r="D45" s="59"/>
      <c r="E45" s="59"/>
      <c r="F45" s="49"/>
    </row>
    <row r="46" spans="1:37" ht="11.25" customHeight="1">
      <c r="B46" s="59" t="s">
        <v>161</v>
      </c>
      <c r="C46" s="59"/>
      <c r="D46" s="59"/>
      <c r="E46" s="59"/>
      <c r="F46" s="49"/>
    </row>
    <row r="47" spans="1:37" ht="11.25" customHeight="1">
      <c r="B47" s="59"/>
      <c r="C47" s="59"/>
      <c r="D47" s="59" t="s">
        <v>162</v>
      </c>
      <c r="E47" s="59"/>
      <c r="F47" s="49"/>
    </row>
    <row r="48" spans="1:37" ht="11.25" customHeight="1">
      <c r="B48" s="59"/>
      <c r="C48" s="59"/>
      <c r="D48" s="59" t="s">
        <v>163</v>
      </c>
      <c r="E48" s="59"/>
      <c r="F48" s="49"/>
    </row>
    <row r="49" spans="2:37" ht="11.25" customHeight="1">
      <c r="B49" s="59"/>
      <c r="C49" s="59"/>
      <c r="D49" s="59" t="s">
        <v>164</v>
      </c>
      <c r="E49" s="59"/>
      <c r="F49" s="49"/>
    </row>
    <row r="50" spans="2:37" ht="11.25" customHeight="1">
      <c r="B50" s="59"/>
      <c r="C50" s="59"/>
      <c r="D50" s="59" t="s">
        <v>165</v>
      </c>
      <c r="E50" s="59"/>
      <c r="F50" s="49"/>
    </row>
    <row r="51" spans="2:37" ht="11.25" customHeight="1">
      <c r="B51" s="59"/>
      <c r="C51" s="59"/>
      <c r="D51" s="59" t="s">
        <v>166</v>
      </c>
      <c r="E51" s="59"/>
      <c r="F51" s="49"/>
    </row>
    <row r="52" spans="2:37" ht="11.25" customHeight="1">
      <c r="B52" s="59"/>
      <c r="C52" s="59"/>
      <c r="D52" s="59" t="s">
        <v>167</v>
      </c>
      <c r="E52" s="59"/>
      <c r="F52" s="49"/>
    </row>
    <row r="53" spans="2:37" ht="11.25" customHeight="1">
      <c r="B53" s="59"/>
      <c r="C53" s="59"/>
      <c r="D53" s="59" t="s">
        <v>168</v>
      </c>
      <c r="E53" s="59"/>
      <c r="F53" s="49"/>
    </row>
    <row r="54" spans="2:37" ht="11.25" customHeight="1">
      <c r="B54" s="59"/>
      <c r="C54" s="59"/>
      <c r="D54" s="59" t="s">
        <v>169</v>
      </c>
      <c r="E54" s="59"/>
      <c r="F54" s="49"/>
    </row>
    <row r="55" spans="2:37" ht="6" customHeight="1">
      <c r="B55" s="49"/>
      <c r="C55" s="49"/>
      <c r="D55" s="49"/>
      <c r="E55" s="49"/>
      <c r="F55" s="49"/>
    </row>
    <row r="56" spans="2:37" ht="14.25" customHeight="1">
      <c r="J56" s="768" t="s">
        <v>143</v>
      </c>
      <c r="K56" s="768"/>
      <c r="L56" s="768"/>
      <c r="M56" s="768"/>
      <c r="N56" s="768"/>
      <c r="O56" s="768" t="s">
        <v>144</v>
      </c>
      <c r="P56" s="768"/>
      <c r="Q56" s="768"/>
      <c r="R56" s="768"/>
      <c r="S56" s="768" t="s">
        <v>145</v>
      </c>
      <c r="T56" s="768"/>
      <c r="U56" s="768"/>
      <c r="V56" s="768"/>
      <c r="W56" s="768" t="s">
        <v>146</v>
      </c>
      <c r="X56" s="768"/>
      <c r="Y56" s="768"/>
      <c r="Z56" s="768"/>
      <c r="AA56" s="768"/>
      <c r="AB56" s="768"/>
      <c r="AC56" s="768"/>
      <c r="AD56" s="768"/>
      <c r="AE56" s="768"/>
      <c r="AF56" s="768"/>
      <c r="AG56" s="768" t="s">
        <v>147</v>
      </c>
      <c r="AH56" s="768"/>
      <c r="AI56" s="768"/>
      <c r="AJ56" s="768"/>
      <c r="AK56" s="768"/>
    </row>
    <row r="57" spans="2:37" ht="26.25" customHeight="1">
      <c r="J57" s="768"/>
      <c r="K57" s="768"/>
      <c r="L57" s="768"/>
      <c r="M57" s="768"/>
      <c r="N57" s="768"/>
      <c r="O57" s="768"/>
      <c r="P57" s="768"/>
      <c r="Q57" s="768"/>
      <c r="R57" s="768"/>
      <c r="S57" s="768"/>
      <c r="T57" s="768"/>
      <c r="U57" s="768"/>
      <c r="V57" s="768"/>
      <c r="W57" s="768"/>
      <c r="X57" s="768"/>
      <c r="Y57" s="768"/>
      <c r="Z57" s="768"/>
      <c r="AA57" s="768"/>
      <c r="AB57" s="768"/>
      <c r="AC57" s="768"/>
      <c r="AD57" s="768"/>
      <c r="AE57" s="768"/>
      <c r="AF57" s="768"/>
      <c r="AG57" s="769"/>
      <c r="AH57" s="770"/>
      <c r="AI57" s="770"/>
      <c r="AJ57" s="770"/>
      <c r="AK57" s="771"/>
    </row>
    <row r="58" spans="2:37" ht="15.75" customHeight="1">
      <c r="J58" s="772"/>
      <c r="K58" s="772"/>
      <c r="L58" s="772"/>
      <c r="M58" s="772"/>
      <c r="N58" s="772"/>
      <c r="O58" s="772"/>
      <c r="P58" s="772"/>
      <c r="Q58" s="772"/>
      <c r="R58" s="772"/>
      <c r="S58" s="772"/>
      <c r="T58" s="772"/>
      <c r="U58" s="772"/>
      <c r="V58" s="772"/>
      <c r="W58" s="772"/>
      <c r="X58" s="772"/>
      <c r="Y58" s="772"/>
      <c r="Z58" s="772"/>
      <c r="AA58" s="772"/>
      <c r="AB58" s="772"/>
      <c r="AC58" s="772"/>
      <c r="AD58" s="772"/>
      <c r="AE58" s="772"/>
      <c r="AF58" s="772"/>
      <c r="AG58" s="765" t="s">
        <v>148</v>
      </c>
      <c r="AH58" s="766"/>
      <c r="AI58" s="766"/>
      <c r="AJ58" s="766"/>
      <c r="AK58" s="767"/>
    </row>
    <row r="64" spans="2:37">
      <c r="C64" s="132" t="s">
        <v>170</v>
      </c>
      <c r="D64" s="132"/>
      <c r="E64" s="132"/>
      <c r="F64" s="132"/>
      <c r="G64" s="132"/>
      <c r="H64" s="132"/>
      <c r="I64" s="132"/>
      <c r="J64" s="132"/>
      <c r="K64" s="132"/>
      <c r="L64" s="132"/>
      <c r="M64" s="132"/>
      <c r="N64" s="132"/>
      <c r="O64" s="132"/>
      <c r="P64" s="132"/>
      <c r="Q64" s="132"/>
      <c r="R64" s="132"/>
      <c r="S64" s="132"/>
      <c r="T64" s="132"/>
      <c r="U64" s="132"/>
    </row>
    <row r="65" spans="3:21">
      <c r="C65" s="132"/>
      <c r="D65" s="132"/>
      <c r="E65" s="132"/>
      <c r="F65" s="132"/>
      <c r="G65" s="133">
        <v>1</v>
      </c>
      <c r="H65" s="134" t="s">
        <v>171</v>
      </c>
      <c r="I65" s="135"/>
      <c r="J65" s="135"/>
      <c r="K65" s="135"/>
      <c r="L65" s="135"/>
      <c r="M65" s="135"/>
      <c r="N65" s="135"/>
      <c r="O65" s="135"/>
      <c r="P65" s="135"/>
      <c r="Q65" s="135"/>
      <c r="R65" s="135"/>
      <c r="S65" s="136"/>
      <c r="T65" s="132"/>
      <c r="U65" s="132"/>
    </row>
    <row r="66" spans="3:21">
      <c r="C66" s="132"/>
      <c r="D66" s="132"/>
      <c r="E66" s="132"/>
      <c r="F66" s="132"/>
      <c r="G66" s="133">
        <v>2</v>
      </c>
      <c r="H66" s="134" t="s">
        <v>172</v>
      </c>
      <c r="I66" s="135"/>
      <c r="J66" s="135"/>
      <c r="K66" s="135"/>
      <c r="L66" s="135"/>
      <c r="M66" s="135"/>
      <c r="N66" s="135"/>
      <c r="O66" s="135"/>
      <c r="P66" s="135"/>
      <c r="Q66" s="135"/>
      <c r="R66" s="135"/>
      <c r="S66" s="136"/>
      <c r="T66" s="132"/>
      <c r="U66" s="132"/>
    </row>
    <row r="67" spans="3:21" ht="15.75" customHeight="1">
      <c r="C67" s="132"/>
      <c r="D67" s="132"/>
      <c r="E67" s="132"/>
      <c r="F67" s="132"/>
      <c r="G67" s="133">
        <v>3</v>
      </c>
      <c r="H67" s="134" t="s">
        <v>173</v>
      </c>
      <c r="I67" s="135"/>
      <c r="J67" s="135"/>
      <c r="K67" s="135"/>
      <c r="L67" s="135"/>
      <c r="M67" s="135"/>
      <c r="N67" s="135"/>
      <c r="O67" s="135"/>
      <c r="P67" s="135"/>
      <c r="Q67" s="135"/>
      <c r="R67" s="135"/>
      <c r="S67" s="136"/>
      <c r="T67" s="132"/>
      <c r="U67" s="132"/>
    </row>
    <row r="68" spans="3:21">
      <c r="C68" s="132"/>
      <c r="D68" s="132"/>
      <c r="E68" s="132"/>
      <c r="F68" s="132"/>
      <c r="G68" s="133">
        <v>4</v>
      </c>
      <c r="H68" s="134" t="s">
        <v>174</v>
      </c>
      <c r="I68" s="135"/>
      <c r="J68" s="135"/>
      <c r="K68" s="135"/>
      <c r="L68" s="135"/>
      <c r="M68" s="135"/>
      <c r="N68" s="135"/>
      <c r="O68" s="135"/>
      <c r="P68" s="135"/>
      <c r="Q68" s="135"/>
      <c r="R68" s="135"/>
      <c r="S68" s="136"/>
      <c r="T68" s="132"/>
      <c r="U68" s="132"/>
    </row>
    <row r="69" spans="3:21">
      <c r="C69" s="132"/>
      <c r="D69" s="132"/>
      <c r="E69" s="132"/>
      <c r="F69" s="132"/>
      <c r="G69" s="133">
        <v>5</v>
      </c>
      <c r="H69" s="134" t="s">
        <v>175</v>
      </c>
      <c r="I69" s="135"/>
      <c r="J69" s="135"/>
      <c r="K69" s="135"/>
      <c r="L69" s="135"/>
      <c r="M69" s="135"/>
      <c r="N69" s="135"/>
      <c r="O69" s="135"/>
      <c r="P69" s="135"/>
      <c r="Q69" s="135"/>
      <c r="R69" s="135"/>
      <c r="S69" s="136"/>
      <c r="T69" s="132"/>
      <c r="U69" s="132"/>
    </row>
    <row r="70" spans="3:21">
      <c r="C70" s="132"/>
      <c r="D70" s="132"/>
      <c r="E70" s="132"/>
      <c r="F70" s="132"/>
      <c r="G70" s="133" t="s">
        <v>176</v>
      </c>
      <c r="H70" s="134" t="s">
        <v>176</v>
      </c>
      <c r="I70" s="135"/>
      <c r="J70" s="135"/>
      <c r="K70" s="135"/>
      <c r="L70" s="135"/>
      <c r="M70" s="135"/>
      <c r="N70" s="135"/>
      <c r="O70" s="135"/>
      <c r="P70" s="135"/>
      <c r="Q70" s="135"/>
      <c r="R70" s="135"/>
      <c r="S70" s="136"/>
      <c r="T70" s="132"/>
      <c r="U70" s="132"/>
    </row>
    <row r="71" spans="3:21">
      <c r="C71" s="132"/>
      <c r="D71" s="132"/>
      <c r="E71" s="132"/>
      <c r="F71" s="132"/>
      <c r="G71" s="132"/>
      <c r="H71" s="132"/>
      <c r="I71" s="132"/>
      <c r="J71" s="132"/>
      <c r="K71" s="132"/>
      <c r="L71" s="132"/>
      <c r="M71" s="132"/>
      <c r="N71" s="132"/>
      <c r="O71" s="132"/>
      <c r="P71" s="132"/>
      <c r="Q71" s="132"/>
      <c r="R71" s="132"/>
      <c r="S71" s="132"/>
      <c r="T71" s="132"/>
      <c r="U71" s="132"/>
    </row>
    <row r="72" spans="3:21">
      <c r="C72" s="132"/>
      <c r="D72" s="132"/>
      <c r="E72" s="132"/>
      <c r="F72" s="132"/>
      <c r="G72" s="132"/>
      <c r="H72" s="132"/>
      <c r="I72" s="132"/>
      <c r="J72" s="132"/>
      <c r="K72" s="132"/>
      <c r="L72" s="132"/>
      <c r="M72" s="132"/>
      <c r="N72" s="132"/>
      <c r="O72" s="132"/>
      <c r="P72" s="132"/>
      <c r="Q72" s="132"/>
      <c r="R72" s="132"/>
      <c r="S72" s="132"/>
      <c r="T72" s="132"/>
      <c r="U72" s="132"/>
    </row>
    <row r="73" spans="3:21">
      <c r="C73" s="132"/>
      <c r="D73" s="132"/>
      <c r="E73" s="132"/>
      <c r="F73" s="132"/>
      <c r="G73" s="132"/>
      <c r="H73" s="132"/>
      <c r="I73" s="132"/>
      <c r="J73" s="132"/>
      <c r="K73" s="132"/>
      <c r="L73" s="132"/>
      <c r="M73" s="132"/>
      <c r="N73" s="132"/>
      <c r="O73" s="132"/>
      <c r="P73" s="132"/>
      <c r="Q73" s="132"/>
      <c r="R73" s="132"/>
      <c r="S73" s="132"/>
      <c r="T73" s="132"/>
      <c r="U73" s="132"/>
    </row>
  </sheetData>
  <sheetProtection sheet="1" objects="1" scenarios="1"/>
  <mergeCells count="109">
    <mergeCell ref="N14:S14"/>
    <mergeCell ref="N17:S17"/>
    <mergeCell ref="N18:S18"/>
    <mergeCell ref="B22:D22"/>
    <mergeCell ref="B23:D23"/>
    <mergeCell ref="E23:O23"/>
    <mergeCell ref="P23:Q23"/>
    <mergeCell ref="E4:AE4"/>
    <mergeCell ref="AB6:AK6"/>
    <mergeCell ref="N10:S10"/>
    <mergeCell ref="N11:S11"/>
    <mergeCell ref="N12:S12"/>
    <mergeCell ref="N13:S13"/>
    <mergeCell ref="U13:AD13"/>
    <mergeCell ref="AF13:AG13"/>
    <mergeCell ref="U23:AE23"/>
    <mergeCell ref="AF23:AG23"/>
    <mergeCell ref="U17:AB17"/>
    <mergeCell ref="AC17:AJ17"/>
    <mergeCell ref="U18:AB18"/>
    <mergeCell ref="U12:AE12"/>
    <mergeCell ref="B24:D30"/>
    <mergeCell ref="E24:M25"/>
    <mergeCell ref="N24:U24"/>
    <mergeCell ref="V24:AE24"/>
    <mergeCell ref="AF24:AK25"/>
    <mergeCell ref="N25:Q25"/>
    <mergeCell ref="R25:U25"/>
    <mergeCell ref="V25:Z25"/>
    <mergeCell ref="AF26:AK26"/>
    <mergeCell ref="G27:M27"/>
    <mergeCell ref="N27:Q27"/>
    <mergeCell ref="R27:U27"/>
    <mergeCell ref="V27:Z27"/>
    <mergeCell ref="AA27:AE27"/>
    <mergeCell ref="AF27:AK27"/>
    <mergeCell ref="AA25:AE25"/>
    <mergeCell ref="E26:F28"/>
    <mergeCell ref="G26:M26"/>
    <mergeCell ref="N26:Q26"/>
    <mergeCell ref="R26:U26"/>
    <mergeCell ref="V26:Z26"/>
    <mergeCell ref="AA26:AE26"/>
    <mergeCell ref="G28:M28"/>
    <mergeCell ref="N28:Q28"/>
    <mergeCell ref="R28:U28"/>
    <mergeCell ref="E30:M30"/>
    <mergeCell ref="N30:Q30"/>
    <mergeCell ref="R30:U30"/>
    <mergeCell ref="V30:Z30"/>
    <mergeCell ref="AA30:AE30"/>
    <mergeCell ref="AF30:AK30"/>
    <mergeCell ref="V28:Z28"/>
    <mergeCell ref="AA28:AE28"/>
    <mergeCell ref="AF28:AK28"/>
    <mergeCell ref="E29:M29"/>
    <mergeCell ref="N29:Q29"/>
    <mergeCell ref="R29:U29"/>
    <mergeCell ref="V29:Z29"/>
    <mergeCell ref="AA29:AE29"/>
    <mergeCell ref="AF29:AK29"/>
    <mergeCell ref="N31:Q31"/>
    <mergeCell ref="R31:U31"/>
    <mergeCell ref="V31:Z31"/>
    <mergeCell ref="AA31:AE31"/>
    <mergeCell ref="AF31:AK31"/>
    <mergeCell ref="F32:H32"/>
    <mergeCell ref="J32:L32"/>
    <mergeCell ref="N32:P32"/>
    <mergeCell ref="R32:T32"/>
    <mergeCell ref="V32:X32"/>
    <mergeCell ref="Z32:AB32"/>
    <mergeCell ref="AD32:AF32"/>
    <mergeCell ref="AH32:AJ32"/>
    <mergeCell ref="S56:V56"/>
    <mergeCell ref="W56:AF56"/>
    <mergeCell ref="B35:D36"/>
    <mergeCell ref="F36:J36"/>
    <mergeCell ref="L36:P36"/>
    <mergeCell ref="R36:V36"/>
    <mergeCell ref="Y36:AC36"/>
    <mergeCell ref="B38:D38"/>
    <mergeCell ref="E42:S42"/>
    <mergeCell ref="T42:AK42"/>
    <mergeCell ref="O41:R41"/>
    <mergeCell ref="B1:AK1"/>
    <mergeCell ref="J58:N58"/>
    <mergeCell ref="O58:R58"/>
    <mergeCell ref="S58:V58"/>
    <mergeCell ref="W58:AF58"/>
    <mergeCell ref="AG58:AK58"/>
    <mergeCell ref="B43:D43"/>
    <mergeCell ref="B44:D44"/>
    <mergeCell ref="AG56:AK56"/>
    <mergeCell ref="J57:N57"/>
    <mergeCell ref="O57:R57"/>
    <mergeCell ref="S57:V57"/>
    <mergeCell ref="W57:AF57"/>
    <mergeCell ref="AG57:AK57"/>
    <mergeCell ref="B33:D34"/>
    <mergeCell ref="J34:L34"/>
    <mergeCell ref="N34:P34"/>
    <mergeCell ref="R34:T34"/>
    <mergeCell ref="V34:AA34"/>
    <mergeCell ref="AC34:AH34"/>
    <mergeCell ref="F40:J40"/>
    <mergeCell ref="B42:D42"/>
    <mergeCell ref="J56:N56"/>
    <mergeCell ref="O56:R56"/>
  </mergeCells>
  <phoneticPr fontId="1"/>
  <pageMargins left="0.70866141732283472" right="0.70866141732283472" top="0.74803149606299213" bottom="0.74803149606299213" header="0.31496062992125984" footer="0.31496062992125984"/>
  <pageSetup paperSize="9" scale="95" fitToWidth="2" fitToHeight="2" orientation="portrait" cellComments="asDisplayed" r:id="rId1"/>
  <legacyDrawing r:id="rId2"/>
  <extLst>
    <ext xmlns:x14="http://schemas.microsoft.com/office/spreadsheetml/2009/9/main" uri="{78C0D931-6437-407d-A8EE-F0AAD7539E65}">
      <x14:conditionalFormattings>
        <x14:conditionalFormatting xmlns:xm="http://schemas.microsoft.com/office/excel/2006/main">
          <x14:cfRule type="expression" priority="32" id="{DA5214A0-A48C-461E-AC45-318F2D17BE43}">
            <xm:f>①基本入力表!$B$24="レ"</xm:f>
            <x14:dxf>
              <fill>
                <patternFill>
                  <bgColor rgb="FFCCFFFF"/>
                </patternFill>
              </fill>
              <border>
                <left style="thin">
                  <color auto="1"/>
                </left>
                <right style="thin">
                  <color auto="1"/>
                </right>
                <top style="thin">
                  <color auto="1"/>
                </top>
                <bottom style="thin">
                  <color auto="1"/>
                </bottom>
                <vertical/>
                <horizontal/>
              </border>
            </x14:dxf>
          </x14:cfRule>
          <xm:sqref>F32:H32</xm:sqref>
        </x14:conditionalFormatting>
        <x14:conditionalFormatting xmlns:xm="http://schemas.microsoft.com/office/excel/2006/main">
          <x14:cfRule type="expression" priority="24" id="{1702FDDC-C4A2-46FA-9402-535EE3850B05}">
            <xm:f>①基本入力表!$D$24="レ"</xm:f>
            <x14:dxf>
              <fill>
                <patternFill>
                  <bgColor rgb="FFCCFFFF"/>
                </patternFill>
              </fill>
              <border>
                <left style="thin">
                  <color auto="1"/>
                </left>
                <right style="thin">
                  <color auto="1"/>
                </right>
                <top style="thin">
                  <color auto="1"/>
                </top>
                <bottom style="thin">
                  <color auto="1"/>
                </bottom>
                <vertical/>
                <horizontal/>
              </border>
            </x14:dxf>
          </x14:cfRule>
          <xm:sqref>F34:H34</xm:sqref>
        </x14:conditionalFormatting>
        <x14:conditionalFormatting xmlns:xm="http://schemas.microsoft.com/office/excel/2006/main">
          <x14:cfRule type="expression" priority="18" id="{9E6D6AC3-DCDF-43B5-8FAC-D183C10F8A26}">
            <xm:f>①基本入力表!$B$32="レ"</xm:f>
            <x14:dxf>
              <fill>
                <patternFill>
                  <bgColor rgb="FFCCFFFF"/>
                </patternFill>
              </fill>
              <border>
                <left style="thin">
                  <color auto="1"/>
                </left>
                <right style="thin">
                  <color auto="1"/>
                </right>
                <top style="thin">
                  <color auto="1"/>
                </top>
                <bottom style="thin">
                  <color auto="1"/>
                </bottom>
                <vertical/>
                <horizontal/>
              </border>
            </x14:dxf>
          </x14:cfRule>
          <xm:sqref>F36:J36</xm:sqref>
        </x14:conditionalFormatting>
        <x14:conditionalFormatting xmlns:xm="http://schemas.microsoft.com/office/excel/2006/main">
          <x14:cfRule type="expression" priority="5" id="{DC002D01-8ED6-4909-A0C5-F3D1747F0AF6}">
            <xm:f>①基本入力表!$B$39="レ"</xm:f>
            <x14:dxf>
              <fill>
                <patternFill>
                  <bgColor rgb="FFCCFFFF"/>
                </patternFill>
              </fill>
              <border>
                <left style="thin">
                  <color auto="1"/>
                </left>
                <right style="thin">
                  <color auto="1"/>
                </right>
                <top style="thin">
                  <color auto="1"/>
                </top>
                <bottom style="thin">
                  <color auto="1"/>
                </bottom>
                <vertical/>
                <horizontal/>
              </border>
            </x14:dxf>
          </x14:cfRule>
          <xm:sqref>F40:J40</xm:sqref>
        </x14:conditionalFormatting>
        <x14:conditionalFormatting xmlns:xm="http://schemas.microsoft.com/office/excel/2006/main">
          <x14:cfRule type="expression" priority="17" id="{A7DEC40F-AF2B-4ABA-BC9E-B96BAC944F99}">
            <xm:f>①基本入力表!$B$33="レ"</xm:f>
            <x14:dxf>
              <fill>
                <patternFill>
                  <bgColor rgb="FFCCFFFF"/>
                </patternFill>
              </fill>
              <border>
                <left style="thin">
                  <color auto="1"/>
                </left>
                <right style="thin">
                  <color auto="1"/>
                </right>
                <top style="thin">
                  <color auto="1"/>
                </top>
                <bottom style="thin">
                  <color auto="1"/>
                </bottom>
                <vertical/>
                <horizontal/>
              </border>
            </x14:dxf>
          </x14:cfRule>
          <xm:sqref>G38</xm:sqref>
        </x14:conditionalFormatting>
        <x14:conditionalFormatting xmlns:xm="http://schemas.microsoft.com/office/excel/2006/main">
          <x14:cfRule type="expression" priority="15" id="{95F2F7C0-CD66-41E3-8270-EB4C13B03426}">
            <xm:f>①基本入力表!$B$34="レ"</xm:f>
            <x14:dxf>
              <fill>
                <patternFill>
                  <bgColor rgb="FFCCFFFF"/>
                </patternFill>
              </fill>
              <border>
                <left style="thin">
                  <color auto="1"/>
                </left>
                <right style="thin">
                  <color auto="1"/>
                </right>
                <top style="thin">
                  <color auto="1"/>
                </top>
                <bottom style="thin">
                  <color auto="1"/>
                </bottom>
                <vertical/>
                <horizontal/>
              </border>
            </x14:dxf>
          </x14:cfRule>
          <xm:sqref>I38</xm:sqref>
        </x14:conditionalFormatting>
        <x14:conditionalFormatting xmlns:xm="http://schemas.microsoft.com/office/excel/2006/main">
          <x14:cfRule type="expression" priority="31" id="{6A235763-BDC5-4D51-8665-F1621011A7E1}">
            <xm:f>①基本入力表!$B$25="レ"</xm:f>
            <x14:dxf>
              <fill>
                <patternFill>
                  <bgColor rgb="FFCCFFFF"/>
                </patternFill>
              </fill>
              <border>
                <left style="thin">
                  <color auto="1"/>
                </left>
                <right style="thin">
                  <color auto="1"/>
                </right>
                <top style="thin">
                  <color auto="1"/>
                </top>
                <bottom style="thin">
                  <color auto="1"/>
                </bottom>
                <vertical/>
                <horizontal/>
              </border>
            </x14:dxf>
          </x14:cfRule>
          <xm:sqref>J32:L32</xm:sqref>
        </x14:conditionalFormatting>
        <x14:conditionalFormatting xmlns:xm="http://schemas.microsoft.com/office/excel/2006/main">
          <x14:cfRule type="expression" priority="23" id="{9065065E-C223-4B9A-855C-543D6DC7AC49}">
            <xm:f>①基本入力表!$D$25="レ"</xm:f>
            <x14:dxf>
              <fill>
                <patternFill>
                  <bgColor rgb="FFCCFFFF"/>
                </patternFill>
              </fill>
              <border>
                <left style="thin">
                  <color auto="1"/>
                </left>
                <right style="thin">
                  <color auto="1"/>
                </right>
                <top style="thin">
                  <color auto="1"/>
                </top>
                <bottom style="thin">
                  <color auto="1"/>
                </bottom>
                <vertical/>
                <horizontal/>
              </border>
            </x14:dxf>
          </x14:cfRule>
          <xm:sqref>J34:L34</xm:sqref>
        </x14:conditionalFormatting>
        <x14:conditionalFormatting xmlns:xm="http://schemas.microsoft.com/office/excel/2006/main">
          <x14:cfRule type="expression" priority="11" id="{7AC317E6-5929-4351-B57C-2E9B2D392AC6}">
            <xm:f>①基本入力表!$D$32="レ"</xm:f>
            <x14:dxf>
              <fill>
                <patternFill>
                  <bgColor rgb="FFCCFFFF"/>
                </patternFill>
              </fill>
              <border>
                <left style="thin">
                  <color auto="1"/>
                </left>
                <right style="thin">
                  <color auto="1"/>
                </right>
                <top style="thin">
                  <color auto="1"/>
                </top>
                <bottom style="thin">
                  <color auto="1"/>
                </bottom>
                <vertical/>
                <horizontal/>
              </border>
            </x14:dxf>
          </x14:cfRule>
          <xm:sqref>L36:P36</xm:sqref>
        </x14:conditionalFormatting>
        <x14:conditionalFormatting xmlns:xm="http://schemas.microsoft.com/office/excel/2006/main">
          <x14:cfRule type="expression" priority="16" id="{03A40025-218E-47AA-9C9B-000C317B49A2}">
            <xm:f>①基本入力表!$D$33="レ"</xm:f>
            <x14:dxf>
              <fill>
                <patternFill>
                  <bgColor rgb="FFCCFFFF"/>
                </patternFill>
              </fill>
              <border>
                <left style="thin">
                  <color auto="1"/>
                </left>
                <right style="thin">
                  <color auto="1"/>
                </right>
                <top style="thin">
                  <color auto="1"/>
                </top>
                <bottom style="thin">
                  <color auto="1"/>
                </bottom>
                <vertical/>
                <horizontal/>
              </border>
            </x14:dxf>
          </x14:cfRule>
          <xm:sqref>M38</xm:sqref>
        </x14:conditionalFormatting>
        <x14:conditionalFormatting xmlns:xm="http://schemas.microsoft.com/office/excel/2006/main">
          <x14:cfRule type="expression" priority="30" id="{F9FBD21B-6D45-4806-952F-DE8C64E9DE8D}">
            <xm:f>①基本入力表!$B$26="レ"</xm:f>
            <x14:dxf>
              <fill>
                <patternFill>
                  <bgColor rgb="FFCCFFFF"/>
                </patternFill>
              </fill>
              <border>
                <left style="thin">
                  <color auto="1"/>
                </left>
                <right style="thin">
                  <color auto="1"/>
                </right>
                <top style="thin">
                  <color auto="1"/>
                </top>
                <bottom style="thin">
                  <color auto="1"/>
                </bottom>
                <vertical/>
                <horizontal/>
              </border>
            </x14:dxf>
          </x14:cfRule>
          <xm:sqref>N32:P32</xm:sqref>
        </x14:conditionalFormatting>
        <x14:conditionalFormatting xmlns:xm="http://schemas.microsoft.com/office/excel/2006/main">
          <x14:cfRule type="expression" priority="22" id="{A0C36C97-4327-4957-A171-50397B045ADA}">
            <xm:f>①基本入力表!$D$26="レ"</xm:f>
            <x14:dxf>
              <fill>
                <patternFill>
                  <bgColor rgb="FFCCFFFF"/>
                </patternFill>
              </fill>
              <border>
                <left style="thin">
                  <color auto="1"/>
                </left>
                <right style="thin">
                  <color auto="1"/>
                </right>
                <top style="thin">
                  <color auto="1"/>
                </top>
                <bottom style="thin">
                  <color auto="1"/>
                </bottom>
                <vertical/>
                <horizontal/>
              </border>
            </x14:dxf>
          </x14:cfRule>
          <xm:sqref>N34:P34</xm:sqref>
        </x14:conditionalFormatting>
        <x14:conditionalFormatting xmlns:xm="http://schemas.microsoft.com/office/excel/2006/main">
          <x14:cfRule type="expression" priority="13" id="{14D19BB2-2E2D-4881-80C0-7D625EC59644}">
            <xm:f>①基本入力表!$D$34="レ"</xm:f>
            <x14:dxf>
              <fill>
                <patternFill>
                  <bgColor rgb="FFCCFFFF"/>
                </patternFill>
              </fill>
              <border>
                <left style="thin">
                  <color auto="1"/>
                </left>
                <right style="thin">
                  <color auto="1"/>
                </right>
                <top style="thin">
                  <color auto="1"/>
                </top>
                <bottom style="thin">
                  <color auto="1"/>
                </bottom>
                <vertical/>
                <horizontal/>
              </border>
            </x14:dxf>
          </x14:cfRule>
          <xm:sqref>O38</xm:sqref>
        </x14:conditionalFormatting>
        <x14:conditionalFormatting xmlns:xm="http://schemas.microsoft.com/office/excel/2006/main">
          <x14:cfRule type="expression" priority="9" id="{4AF3364F-3A7E-4A66-B222-561624007195}">
            <xm:f>①基本入力表!$B$40="レ"</xm:f>
            <x14:dxf>
              <fill>
                <patternFill>
                  <bgColor rgb="FFCCFFFF"/>
                </patternFill>
              </fill>
              <border>
                <left style="thin">
                  <color auto="1"/>
                </left>
                <right style="thin">
                  <color auto="1"/>
                </right>
                <top style="thin">
                  <color auto="1"/>
                </top>
                <bottom style="thin">
                  <color auto="1"/>
                </bottom>
                <vertical/>
                <horizontal/>
              </border>
            </x14:dxf>
          </x14:cfRule>
          <xm:sqref>O40</xm:sqref>
        </x14:conditionalFormatting>
        <x14:conditionalFormatting xmlns:xm="http://schemas.microsoft.com/office/excel/2006/main">
          <x14:cfRule type="expression" priority="8" id="{F3BAFE42-EDCA-4313-B8BE-8E6F37D4FCA3}">
            <xm:f>①基本入力表!$B$41="レ"</xm:f>
            <x14:dxf>
              <fill>
                <patternFill>
                  <bgColor rgb="FFCCFFFF"/>
                </patternFill>
              </fill>
              <border>
                <left style="thin">
                  <color auto="1"/>
                </left>
                <right style="thin">
                  <color auto="1"/>
                </right>
                <top style="thin">
                  <color auto="1"/>
                </top>
                <bottom style="thin">
                  <color auto="1"/>
                </bottom>
                <vertical/>
                <horizontal/>
              </border>
            </x14:dxf>
          </x14:cfRule>
          <xm:sqref>Q40</xm:sqref>
        </x14:conditionalFormatting>
        <x14:conditionalFormatting xmlns:xm="http://schemas.microsoft.com/office/excel/2006/main">
          <x14:cfRule type="expression" priority="29" id="{61562485-7695-4F2F-B2EA-7A329C090D2E}">
            <xm:f>①基本入力表!$B$27="レ"</xm:f>
            <x14:dxf>
              <fill>
                <patternFill>
                  <bgColor rgb="FFCCFFFF"/>
                </patternFill>
              </fill>
              <border>
                <left style="thin">
                  <color auto="1"/>
                </left>
                <right style="thin">
                  <color auto="1"/>
                </right>
                <top style="thin">
                  <color auto="1"/>
                </top>
                <bottom style="thin">
                  <color auto="1"/>
                </bottom>
                <vertical/>
                <horizontal/>
              </border>
            </x14:dxf>
          </x14:cfRule>
          <xm:sqref>R32:T32</xm:sqref>
        </x14:conditionalFormatting>
        <x14:conditionalFormatting xmlns:xm="http://schemas.microsoft.com/office/excel/2006/main">
          <x14:cfRule type="expression" priority="21" id="{3179EB36-569B-46DB-80EF-86FA6FF159FE}">
            <xm:f>①基本入力表!$D$27="レ"</xm:f>
            <x14:dxf>
              <fill>
                <patternFill>
                  <bgColor rgb="FFCCFFFF"/>
                </patternFill>
              </fill>
              <border>
                <left style="thin">
                  <color auto="1"/>
                </left>
                <right style="thin">
                  <color auto="1"/>
                </right>
                <top style="thin">
                  <color auto="1"/>
                </top>
                <bottom style="thin">
                  <color auto="1"/>
                </bottom>
                <vertical/>
                <horizontal/>
              </border>
            </x14:dxf>
          </x14:cfRule>
          <xm:sqref>R34:T34</xm:sqref>
        </x14:conditionalFormatting>
        <x14:conditionalFormatting xmlns:xm="http://schemas.microsoft.com/office/excel/2006/main">
          <x14:cfRule type="expression" priority="10" id="{4E22E4CA-C833-4240-865D-90FE20CE2FF2}">
            <xm:f>①基本入力表!$B$35="レ"</xm:f>
            <x14:dxf>
              <fill>
                <patternFill>
                  <bgColor rgb="FFCCFFFF"/>
                </patternFill>
              </fill>
              <border>
                <left style="thin">
                  <color auto="1"/>
                </left>
                <right style="thin">
                  <color auto="1"/>
                </right>
                <top style="thin">
                  <color auto="1"/>
                </top>
                <bottom style="thin">
                  <color auto="1"/>
                </bottom>
                <vertical/>
                <horizontal/>
              </border>
            </x14:dxf>
          </x14:cfRule>
          <xm:sqref>R36:V36</xm:sqref>
        </x14:conditionalFormatting>
        <x14:conditionalFormatting xmlns:xm="http://schemas.microsoft.com/office/excel/2006/main">
          <x14:cfRule type="expression" priority="14" id="{17CC2AA4-681F-4FA1-9CA1-7942903B5848}">
            <xm:f>①基本入力表!$B$36="レ"</xm:f>
            <x14:dxf>
              <fill>
                <patternFill>
                  <bgColor rgb="FFCCFFFF"/>
                </patternFill>
              </fill>
              <border>
                <left style="thin">
                  <color auto="1"/>
                </left>
                <right style="thin">
                  <color auto="1"/>
                </right>
                <top style="thin">
                  <color auto="1"/>
                </top>
                <bottom style="thin">
                  <color auto="1"/>
                </bottom>
                <vertical/>
                <horizontal/>
              </border>
            </x14:dxf>
          </x14:cfRule>
          <xm:sqref>S38</xm:sqref>
        </x14:conditionalFormatting>
        <x14:conditionalFormatting xmlns:xm="http://schemas.microsoft.com/office/excel/2006/main">
          <x14:cfRule type="expression" priority="7" id="{E2EC5159-1194-4D03-B060-F4E1F7430368}">
            <xm:f>①基本入力表!$B$42="レ"</xm:f>
            <x14:dxf>
              <fill>
                <patternFill>
                  <bgColor rgb="FFCCFFFF"/>
                </patternFill>
              </fill>
              <border>
                <left style="thin">
                  <color auto="1"/>
                </left>
                <right style="thin">
                  <color auto="1"/>
                </right>
                <top style="thin">
                  <color auto="1"/>
                </top>
                <bottom style="thin">
                  <color auto="1"/>
                </bottom>
                <vertical/>
                <horizontal/>
              </border>
            </x14:dxf>
          </x14:cfRule>
          <xm:sqref>S40</xm:sqref>
        </x14:conditionalFormatting>
        <x14:conditionalFormatting xmlns:xm="http://schemas.microsoft.com/office/excel/2006/main">
          <x14:cfRule type="expression" priority="12" id="{D878B721-B74E-43B8-BF72-21D38C7C5B65}">
            <xm:f>①基本入力表!$B$37="レ"</xm:f>
            <x14:dxf>
              <fill>
                <patternFill>
                  <bgColor rgb="FFCCFFFF"/>
                </patternFill>
              </fill>
              <border>
                <left style="thin">
                  <color auto="1"/>
                </left>
                <right style="thin">
                  <color auto="1"/>
                </right>
                <top style="thin">
                  <color auto="1"/>
                </top>
                <bottom style="thin">
                  <color auto="1"/>
                </bottom>
                <vertical/>
                <horizontal/>
              </border>
            </x14:dxf>
          </x14:cfRule>
          <xm:sqref>U38</xm:sqref>
        </x14:conditionalFormatting>
        <x14:conditionalFormatting xmlns:xm="http://schemas.microsoft.com/office/excel/2006/main">
          <x14:cfRule type="expression" priority="28" id="{FFAFEF56-05F8-4904-95BF-AB445799B4EE}">
            <xm:f>①基本入力表!$B$28="レ"</xm:f>
            <x14:dxf>
              <fill>
                <patternFill>
                  <bgColor rgb="FFCCFFFF"/>
                </patternFill>
              </fill>
              <border>
                <left style="thin">
                  <color auto="1"/>
                </left>
                <right style="thin">
                  <color auto="1"/>
                </right>
                <top style="thin">
                  <color auto="1"/>
                </top>
                <bottom style="thin">
                  <color auto="1"/>
                </bottom>
                <vertical/>
                <horizontal/>
              </border>
            </x14:dxf>
          </x14:cfRule>
          <xm:sqref>V32:X32</xm:sqref>
        </x14:conditionalFormatting>
        <x14:conditionalFormatting xmlns:xm="http://schemas.microsoft.com/office/excel/2006/main">
          <x14:cfRule type="expression" priority="20" id="{2B5A0576-57DA-49F4-82D6-BA1A55987E60}">
            <xm:f>①基本入力表!$D$28="レ"</xm:f>
            <x14:dxf>
              <fill>
                <patternFill>
                  <bgColor rgb="FFCCFFFF"/>
                </patternFill>
              </fill>
              <border>
                <left style="thin">
                  <color auto="1"/>
                </left>
                <right style="thin">
                  <color auto="1"/>
                </right>
                <top style="thin">
                  <color auto="1"/>
                </top>
                <bottom style="thin">
                  <color auto="1"/>
                </bottom>
                <vertical/>
                <horizontal/>
              </border>
            </x14:dxf>
          </x14:cfRule>
          <xm:sqref>V34:AA34</xm:sqref>
        </x14:conditionalFormatting>
        <x14:conditionalFormatting xmlns:xm="http://schemas.microsoft.com/office/excel/2006/main">
          <x14:cfRule type="expression" priority="33" id="{4F2E2BA5-60AA-45F1-935E-3AAB8130B07B}">
            <xm:f>①基本入力表!$D$37="レ"</xm:f>
            <x14:dxf>
              <fill>
                <patternFill>
                  <bgColor rgb="FFCCFFFF"/>
                </patternFill>
              </fill>
              <border>
                <left style="thin">
                  <color auto="1"/>
                </left>
                <right style="thin">
                  <color auto="1"/>
                </right>
                <top style="thin">
                  <color auto="1"/>
                </top>
                <bottom style="thin">
                  <color auto="1"/>
                </bottom>
                <vertical/>
                <horizontal/>
              </border>
            </x14:dxf>
          </x14:cfRule>
          <xm:sqref>Y36:AC36</xm:sqref>
        </x14:conditionalFormatting>
        <x14:conditionalFormatting xmlns:xm="http://schemas.microsoft.com/office/excel/2006/main">
          <x14:cfRule type="expression" priority="4" id="{3D212CC2-F194-4F17-B999-E0866EB4AD5D}">
            <xm:f>①基本入力表!$D$40="レ"</xm:f>
            <x14:dxf>
              <fill>
                <patternFill>
                  <bgColor rgb="FFCCFFFF"/>
                </patternFill>
              </fill>
              <border>
                <left style="thin">
                  <color auto="1"/>
                </left>
                <right style="thin">
                  <color auto="1"/>
                </right>
                <top style="thin">
                  <color auto="1"/>
                </top>
                <bottom style="thin">
                  <color auto="1"/>
                </bottom>
                <vertical/>
                <horizontal/>
              </border>
            </x14:dxf>
          </x14:cfRule>
          <xm:sqref>Z40</xm:sqref>
        </x14:conditionalFormatting>
        <x14:conditionalFormatting xmlns:xm="http://schemas.microsoft.com/office/excel/2006/main">
          <x14:cfRule type="expression" priority="27" id="{C5DBA4CD-D708-4189-9217-65ACAAB5EF07}">
            <xm:f>①基本入力表!$B$29="レ"</xm:f>
            <x14:dxf>
              <fill>
                <patternFill>
                  <bgColor rgb="FFCCFFFF"/>
                </patternFill>
              </fill>
              <border>
                <left style="thin">
                  <color auto="1"/>
                </left>
                <right style="thin">
                  <color auto="1"/>
                </right>
                <top style="thin">
                  <color auto="1"/>
                </top>
                <bottom style="thin">
                  <color auto="1"/>
                </bottom>
                <vertical/>
                <horizontal/>
              </border>
            </x14:dxf>
          </x14:cfRule>
          <xm:sqref>Z32:AB32</xm:sqref>
        </x14:conditionalFormatting>
        <x14:conditionalFormatting xmlns:xm="http://schemas.microsoft.com/office/excel/2006/main">
          <x14:cfRule type="expression" priority="1" id="{4E9892B7-4E8F-4870-8DA2-0330D2A23382}">
            <xm:f>①基本入力表!$D$41="レ"</xm:f>
            <x14:dxf>
              <fill>
                <patternFill>
                  <bgColor rgb="FFCCFFFF"/>
                </patternFill>
              </fill>
              <border>
                <left style="thin">
                  <color auto="1"/>
                </left>
                <right style="thin">
                  <color auto="1"/>
                </right>
                <top style="thin">
                  <color auto="1"/>
                </top>
                <bottom style="thin">
                  <color auto="1"/>
                </bottom>
                <vertical/>
                <horizontal/>
              </border>
            </x14:dxf>
          </x14:cfRule>
          <xm:sqref>AB40</xm:sqref>
        </x14:conditionalFormatting>
        <x14:conditionalFormatting xmlns:xm="http://schemas.microsoft.com/office/excel/2006/main">
          <x14:cfRule type="expression" priority="19" id="{87B2FE98-3910-4A25-B765-AA578C924DF0}">
            <xm:f>①基本入力表!$D$29="レ"</xm:f>
            <x14:dxf>
              <fill>
                <patternFill>
                  <bgColor rgb="FFCCFFFF"/>
                </patternFill>
              </fill>
              <border>
                <left style="thin">
                  <color auto="1"/>
                </left>
                <right style="thin">
                  <color auto="1"/>
                </right>
                <top style="thin">
                  <color auto="1"/>
                </top>
                <bottom style="thin">
                  <color auto="1"/>
                </bottom>
                <vertical/>
                <horizontal/>
              </border>
            </x14:dxf>
          </x14:cfRule>
          <xm:sqref>AC34:AH34</xm:sqref>
        </x14:conditionalFormatting>
        <x14:conditionalFormatting xmlns:xm="http://schemas.microsoft.com/office/excel/2006/main">
          <x14:cfRule type="expression" priority="3" id="{257DCFBD-99DE-40B1-A294-5A4A6C607AB6}">
            <xm:f>①基本入力表!$D$42="レ"</xm:f>
            <x14:dxf>
              <fill>
                <patternFill>
                  <bgColor rgb="FFCCFFFF"/>
                </patternFill>
              </fill>
              <border>
                <left style="thin">
                  <color auto="1"/>
                </left>
                <right style="thin">
                  <color auto="1"/>
                </right>
                <top style="thin">
                  <color auto="1"/>
                </top>
                <bottom style="thin">
                  <color auto="1"/>
                </bottom>
                <vertical/>
                <horizontal/>
              </border>
            </x14:dxf>
          </x14:cfRule>
          <xm:sqref>AD40</xm:sqref>
        </x14:conditionalFormatting>
        <x14:conditionalFormatting xmlns:xm="http://schemas.microsoft.com/office/excel/2006/main">
          <x14:cfRule type="expression" priority="26" id="{1CE068CD-61C7-4A43-991B-010A37D48B58}">
            <xm:f>①基本入力表!$B$30="レ"</xm:f>
            <x14:dxf>
              <fill>
                <patternFill>
                  <bgColor rgb="FFCCFFFF"/>
                </patternFill>
              </fill>
              <border>
                <left style="thin">
                  <color auto="1"/>
                </left>
                <right style="thin">
                  <color auto="1"/>
                </right>
                <top style="thin">
                  <color auto="1"/>
                </top>
                <bottom style="thin">
                  <color auto="1"/>
                </bottom>
                <vertical/>
                <horizontal/>
              </border>
            </x14:dxf>
          </x14:cfRule>
          <xm:sqref>AD32:AF32</xm:sqref>
        </x14:conditionalFormatting>
        <x14:conditionalFormatting xmlns:xm="http://schemas.microsoft.com/office/excel/2006/main">
          <x14:cfRule type="expression" priority="2" id="{117742EA-D236-4BC7-B63B-2508286ADCF3}">
            <xm:f>①基本入力表!$D$43="レ"</xm:f>
            <x14:dxf>
              <fill>
                <patternFill>
                  <bgColor rgb="FFCCFFFF"/>
                </patternFill>
              </fill>
              <border>
                <left style="thin">
                  <color auto="1"/>
                </left>
                <right style="thin">
                  <color auto="1"/>
                </right>
                <top style="thin">
                  <color auto="1"/>
                </top>
                <bottom style="thin">
                  <color auto="1"/>
                </bottom>
                <vertical/>
                <horizontal/>
              </border>
            </x14:dxf>
          </x14:cfRule>
          <xm:sqref>AF40</xm:sqref>
        </x14:conditionalFormatting>
        <x14:conditionalFormatting xmlns:xm="http://schemas.microsoft.com/office/excel/2006/main">
          <x14:cfRule type="expression" priority="25" id="{F5058567-F060-475F-9F96-3EF2C69354BB}">
            <xm:f>①基本入力表!$B$31="レ"</xm:f>
            <x14:dxf>
              <fill>
                <patternFill>
                  <bgColor rgb="FFCCFFFF"/>
                </patternFill>
              </fill>
              <border>
                <left style="thin">
                  <color auto="1"/>
                </left>
                <right style="thin">
                  <color auto="1"/>
                </right>
                <top style="thin">
                  <color auto="1"/>
                </top>
                <bottom style="thin">
                  <color auto="1"/>
                </bottom>
                <vertical/>
                <horizontal/>
              </border>
            </x14:dxf>
          </x14:cfRule>
          <xm:sqref>AH32:AJ32</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sheetPr>
  <dimension ref="A1:R79"/>
  <sheetViews>
    <sheetView showGridLines="0" showZeros="0" view="pageBreakPreview" zoomScale="55" zoomScaleNormal="85" zoomScaleSheetLayoutView="55" workbookViewId="0">
      <selection activeCell="D12" sqref="D12"/>
    </sheetView>
  </sheetViews>
  <sheetFormatPr defaultColWidth="9" defaultRowHeight="13.5"/>
  <cols>
    <col min="1" max="1" width="7.25" style="317" customWidth="1"/>
    <col min="2" max="2" width="9" style="317"/>
    <col min="3" max="3" width="6.375" style="317" customWidth="1"/>
    <col min="4" max="4" width="16.625" style="317" customWidth="1"/>
    <col min="5" max="6" width="0.75" style="317" customWidth="1"/>
    <col min="7" max="7" width="9" style="317"/>
    <col min="8" max="8" width="6.375" style="317" customWidth="1"/>
    <col min="9" max="9" width="16.625" style="317" customWidth="1"/>
    <col min="10" max="11" width="0.875" style="317" customWidth="1"/>
    <col min="12" max="12" width="9" style="317"/>
    <col min="13" max="13" width="6.125" style="317" customWidth="1"/>
    <col min="14" max="14" width="16.5" style="317" customWidth="1"/>
    <col min="15" max="16" width="0.625" style="317" customWidth="1"/>
    <col min="17" max="16384" width="9" style="317"/>
  </cols>
  <sheetData>
    <row r="1" spans="1:17">
      <c r="A1" s="316"/>
      <c r="C1" s="316" t="s">
        <v>177</v>
      </c>
      <c r="D1" s="316"/>
      <c r="E1" s="316"/>
      <c r="F1" s="316"/>
      <c r="G1" s="316"/>
      <c r="H1" s="316"/>
      <c r="I1" s="316"/>
      <c r="J1" s="316"/>
      <c r="K1" s="316"/>
      <c r="L1" s="316"/>
      <c r="M1" s="316"/>
      <c r="N1" s="316"/>
      <c r="O1" s="316"/>
      <c r="P1" s="316"/>
      <c r="Q1" s="316"/>
    </row>
    <row r="2" spans="1:17" ht="31.5" customHeight="1" thickBot="1">
      <c r="C2" s="367" t="s">
        <v>421</v>
      </c>
      <c r="D2" s="368"/>
      <c r="E2" s="367"/>
      <c r="F2" s="367"/>
      <c r="G2" s="530" t="s">
        <v>552</v>
      </c>
      <c r="H2" s="367"/>
      <c r="I2" s="369"/>
      <c r="J2" s="367"/>
      <c r="K2" s="367"/>
      <c r="L2" s="369"/>
      <c r="M2" s="370"/>
      <c r="N2" s="371" t="s">
        <v>362</v>
      </c>
      <c r="O2" s="372" t="s">
        <v>145</v>
      </c>
      <c r="P2" s="372" t="s">
        <v>363</v>
      </c>
      <c r="Q2" s="373" t="s">
        <v>364</v>
      </c>
    </row>
    <row r="3" spans="1:17" ht="24.75" customHeight="1" thickBot="1">
      <c r="C3" s="374" t="s">
        <v>1</v>
      </c>
      <c r="D3" s="804">
        <f>①基本入力表!C5</f>
        <v>0</v>
      </c>
      <c r="E3" s="805"/>
      <c r="F3" s="805"/>
      <c r="G3" s="805"/>
      <c r="H3" s="806" t="s">
        <v>357</v>
      </c>
      <c r="I3" s="807"/>
      <c r="J3" s="808">
        <f>①基本入力表!C9</f>
        <v>0</v>
      </c>
      <c r="K3" s="805"/>
      <c r="L3" s="805"/>
      <c r="M3" s="375"/>
      <c r="N3" s="376">
        <f>①基本入力表!C9</f>
        <v>0</v>
      </c>
      <c r="O3" s="376"/>
      <c r="P3" s="376"/>
      <c r="Q3" s="377"/>
    </row>
    <row r="4" spans="1:17" ht="12" customHeight="1" thickBot="1">
      <c r="C4" s="378" t="s">
        <v>554</v>
      </c>
      <c r="D4" s="368"/>
      <c r="E4" s="368"/>
      <c r="F4" s="368"/>
      <c r="G4" s="368"/>
      <c r="H4" s="368"/>
      <c r="I4" s="368"/>
      <c r="J4" s="368"/>
      <c r="K4" s="368"/>
      <c r="L4" s="368"/>
      <c r="M4" s="368"/>
      <c r="N4" s="368"/>
      <c r="O4" s="368"/>
      <c r="P4" s="368"/>
      <c r="Q4" s="368"/>
    </row>
    <row r="5" spans="1:17">
      <c r="A5" s="826" t="s">
        <v>305</v>
      </c>
      <c r="B5" s="827"/>
      <c r="C5" s="817" t="s">
        <v>179</v>
      </c>
      <c r="D5" s="820" t="s">
        <v>180</v>
      </c>
      <c r="E5" s="821"/>
      <c r="F5" s="821"/>
      <c r="G5" s="822"/>
      <c r="H5" s="814" t="s">
        <v>179</v>
      </c>
      <c r="I5" s="820" t="s">
        <v>181</v>
      </c>
      <c r="J5" s="821"/>
      <c r="K5" s="821"/>
      <c r="L5" s="822"/>
      <c r="M5" s="817" t="s">
        <v>179</v>
      </c>
      <c r="N5" s="820" t="s">
        <v>182</v>
      </c>
      <c r="O5" s="821"/>
      <c r="P5" s="821"/>
      <c r="Q5" s="822"/>
    </row>
    <row r="6" spans="1:17" ht="18.75">
      <c r="A6" s="828"/>
      <c r="B6" s="829"/>
      <c r="C6" s="818"/>
      <c r="D6" s="809">
        <f>①基本入力表!C18</f>
        <v>0</v>
      </c>
      <c r="E6" s="810"/>
      <c r="F6" s="810"/>
      <c r="G6" s="811"/>
      <c r="H6" s="815"/>
      <c r="I6" s="809" t="str">
        <f>IF(①基本入力表!M18&gt;=1,①基本入力表!C18+1,"")</f>
        <v/>
      </c>
      <c r="J6" s="810"/>
      <c r="K6" s="810"/>
      <c r="L6" s="811"/>
      <c r="M6" s="818"/>
      <c r="N6" s="809" t="str">
        <f>IF(①基本入力表!M18=2,①基本入力表!C18+2,"")</f>
        <v/>
      </c>
      <c r="O6" s="810"/>
      <c r="P6" s="810"/>
      <c r="Q6" s="811"/>
    </row>
    <row r="7" spans="1:17">
      <c r="A7" s="828"/>
      <c r="B7" s="829"/>
      <c r="C7" s="818"/>
      <c r="D7" s="379" t="s">
        <v>360</v>
      </c>
      <c r="E7" s="380" t="str">
        <f>②使用申込書!M30</f>
        <v/>
      </c>
      <c r="F7" s="381" t="str">
        <f>②使用申込書!U30</f>
        <v/>
      </c>
      <c r="G7" s="382" t="str">
        <f>②使用申込書!AE30</f>
        <v/>
      </c>
      <c r="H7" s="815"/>
      <c r="I7" s="383" t="str">
        <f>$D7</f>
        <v>使用居室【男子,引率,保健室】</v>
      </c>
      <c r="J7" s="380" t="str">
        <f>$E7</f>
        <v/>
      </c>
      <c r="K7" s="381" t="str">
        <f>$F7</f>
        <v/>
      </c>
      <c r="L7" s="382" t="str">
        <f>G7</f>
        <v/>
      </c>
      <c r="M7" s="818"/>
      <c r="N7" s="383" t="str">
        <f>$D7</f>
        <v>使用居室【男子,引率,保健室】</v>
      </c>
      <c r="O7" s="380" t="str">
        <f>$E7</f>
        <v/>
      </c>
      <c r="P7" s="381" t="str">
        <f>$F7</f>
        <v/>
      </c>
      <c r="Q7" s="382" t="str">
        <f>L7</f>
        <v/>
      </c>
    </row>
    <row r="8" spans="1:17">
      <c r="A8" s="828"/>
      <c r="B8" s="829"/>
      <c r="C8" s="818"/>
      <c r="D8" s="384" t="s">
        <v>361</v>
      </c>
      <c r="E8" s="385" t="str">
        <f>②使用申込書!Q30</f>
        <v/>
      </c>
      <c r="F8" s="386" t="str">
        <f>②使用申込書!Z30</f>
        <v/>
      </c>
      <c r="G8" s="387" t="s">
        <v>358</v>
      </c>
      <c r="H8" s="815"/>
      <c r="I8" s="383" t="str">
        <f>$D8</f>
        <v>使用居室【女子,引率,保健室】</v>
      </c>
      <c r="J8" s="385" t="str">
        <f>$E8</f>
        <v/>
      </c>
      <c r="K8" s="386" t="str">
        <f>$F8</f>
        <v/>
      </c>
      <c r="L8" s="387" t="s">
        <v>358</v>
      </c>
      <c r="M8" s="818"/>
      <c r="N8" s="383" t="str">
        <f>$D8</f>
        <v>使用居室【女子,引率,保健室】</v>
      </c>
      <c r="O8" s="385" t="str">
        <f>$E8</f>
        <v/>
      </c>
      <c r="P8" s="386" t="str">
        <f>$F8</f>
        <v/>
      </c>
      <c r="Q8" s="387" t="s">
        <v>358</v>
      </c>
    </row>
    <row r="9" spans="1:17" s="329" customFormat="1" ht="11.45" customHeight="1">
      <c r="A9" s="828"/>
      <c r="B9" s="829"/>
      <c r="C9" s="818"/>
      <c r="D9" s="388"/>
      <c r="E9" s="389"/>
      <c r="F9" s="389"/>
      <c r="G9" s="390"/>
      <c r="H9" s="815"/>
      <c r="I9" s="388"/>
      <c r="J9" s="389"/>
      <c r="K9" s="389"/>
      <c r="L9" s="390"/>
      <c r="M9" s="818"/>
      <c r="N9" s="388"/>
      <c r="O9" s="389"/>
      <c r="P9" s="389"/>
      <c r="Q9" s="389"/>
    </row>
    <row r="10" spans="1:17" s="329" customFormat="1" ht="12.6" customHeight="1">
      <c r="A10" s="828"/>
      <c r="B10" s="829"/>
      <c r="C10" s="818"/>
      <c r="D10" s="391" t="s">
        <v>359</v>
      </c>
      <c r="E10" s="389"/>
      <c r="F10" s="389"/>
      <c r="G10" s="390"/>
      <c r="H10" s="815"/>
      <c r="I10" s="391"/>
      <c r="J10" s="389"/>
      <c r="K10" s="389"/>
      <c r="L10" s="390"/>
      <c r="M10" s="818"/>
      <c r="N10" s="391"/>
      <c r="O10" s="389"/>
      <c r="P10" s="389"/>
      <c r="Q10" s="389"/>
    </row>
    <row r="11" spans="1:17" ht="14.25" thickBot="1">
      <c r="A11" s="830"/>
      <c r="B11" s="831"/>
      <c r="C11" s="819"/>
      <c r="D11" s="392" t="s">
        <v>183</v>
      </c>
      <c r="E11" s="812" t="s">
        <v>352</v>
      </c>
      <c r="F11" s="813"/>
      <c r="G11" s="393" t="s">
        <v>184</v>
      </c>
      <c r="H11" s="816"/>
      <c r="I11" s="392" t="s">
        <v>183</v>
      </c>
      <c r="J11" s="812" t="s">
        <v>352</v>
      </c>
      <c r="K11" s="813"/>
      <c r="L11" s="393" t="s">
        <v>184</v>
      </c>
      <c r="M11" s="819"/>
      <c r="N11" s="392" t="s">
        <v>183</v>
      </c>
      <c r="O11" s="812" t="s">
        <v>352</v>
      </c>
      <c r="P11" s="813"/>
      <c r="Q11" s="393" t="s">
        <v>184</v>
      </c>
    </row>
    <row r="12" spans="1:17">
      <c r="A12" s="318">
        <v>0.25</v>
      </c>
      <c r="B12" s="319" t="s">
        <v>185</v>
      </c>
      <c r="C12" s="411">
        <v>0.25</v>
      </c>
      <c r="D12" s="412"/>
      <c r="E12" s="394"/>
      <c r="F12" s="395"/>
      <c r="G12" s="420"/>
      <c r="H12" s="411">
        <v>0.25</v>
      </c>
      <c r="I12" s="412"/>
      <c r="J12" s="394"/>
      <c r="K12" s="395"/>
      <c r="L12" s="420"/>
      <c r="M12" s="411">
        <v>0.25</v>
      </c>
      <c r="N12" s="412"/>
      <c r="O12" s="394"/>
      <c r="P12" s="395"/>
      <c r="Q12" s="420"/>
    </row>
    <row r="13" spans="1:17">
      <c r="A13" s="320">
        <v>0.26041666666666669</v>
      </c>
      <c r="B13" s="321" t="s">
        <v>186</v>
      </c>
      <c r="C13" s="411"/>
      <c r="D13" s="412"/>
      <c r="E13" s="396"/>
      <c r="F13" s="395"/>
      <c r="G13" s="420"/>
      <c r="H13" s="411"/>
      <c r="I13" s="412"/>
      <c r="J13" s="396"/>
      <c r="K13" s="395"/>
      <c r="L13" s="420"/>
      <c r="M13" s="411"/>
      <c r="N13" s="412"/>
      <c r="O13" s="396"/>
      <c r="P13" s="395"/>
      <c r="Q13" s="420"/>
    </row>
    <row r="14" spans="1:17">
      <c r="A14" s="320">
        <v>0.27083333333333331</v>
      </c>
      <c r="B14" s="319" t="s">
        <v>187</v>
      </c>
      <c r="C14" s="411">
        <v>0.27083333333333331</v>
      </c>
      <c r="D14" s="412"/>
      <c r="E14" s="396"/>
      <c r="F14" s="395"/>
      <c r="G14" s="420"/>
      <c r="H14" s="411">
        <v>0.27083333333333331</v>
      </c>
      <c r="I14" s="412"/>
      <c r="J14" s="396"/>
      <c r="K14" s="395"/>
      <c r="L14" s="420"/>
      <c r="M14" s="411">
        <v>0.27083333333333331</v>
      </c>
      <c r="N14" s="412"/>
      <c r="O14" s="396"/>
      <c r="P14" s="395"/>
      <c r="Q14" s="420"/>
    </row>
    <row r="15" spans="1:17">
      <c r="A15" s="320"/>
      <c r="B15" s="321"/>
      <c r="C15" s="411"/>
      <c r="D15" s="412"/>
      <c r="E15" s="396"/>
      <c r="F15" s="395"/>
      <c r="G15" s="420"/>
      <c r="H15" s="411"/>
      <c r="I15" s="412"/>
      <c r="J15" s="396"/>
      <c r="K15" s="395"/>
      <c r="L15" s="420"/>
      <c r="M15" s="411"/>
      <c r="N15" s="412"/>
      <c r="O15" s="396"/>
      <c r="P15" s="395"/>
      <c r="Q15" s="420"/>
    </row>
    <row r="16" spans="1:17">
      <c r="A16" s="320"/>
      <c r="B16" s="321"/>
      <c r="C16" s="411">
        <v>0.29166666666666669</v>
      </c>
      <c r="D16" s="412"/>
      <c r="E16" s="396"/>
      <c r="F16" s="395"/>
      <c r="G16" s="420"/>
      <c r="H16" s="411">
        <v>0.29166666666666669</v>
      </c>
      <c r="I16" s="412"/>
      <c r="J16" s="396"/>
      <c r="K16" s="395"/>
      <c r="L16" s="420"/>
      <c r="M16" s="411">
        <v>0.29166666666666669</v>
      </c>
      <c r="N16" s="412"/>
      <c r="O16" s="396"/>
      <c r="P16" s="395"/>
      <c r="Q16" s="420"/>
    </row>
    <row r="17" spans="1:17" ht="14.25" customHeight="1">
      <c r="A17" s="320"/>
      <c r="B17" s="321"/>
      <c r="C17" s="411"/>
      <c r="D17" s="412"/>
      <c r="E17" s="396"/>
      <c r="F17" s="395"/>
      <c r="G17" s="420"/>
      <c r="H17" s="411"/>
      <c r="I17" s="412"/>
      <c r="J17" s="396"/>
      <c r="K17" s="395"/>
      <c r="L17" s="420"/>
      <c r="M17" s="411"/>
      <c r="N17" s="412"/>
      <c r="O17" s="396"/>
      <c r="P17" s="395"/>
      <c r="Q17" s="420"/>
    </row>
    <row r="18" spans="1:17" ht="14.25" customHeight="1">
      <c r="A18" s="320">
        <v>0.3125</v>
      </c>
      <c r="B18" s="322" t="s">
        <v>188</v>
      </c>
      <c r="C18" s="411">
        <v>0.3125</v>
      </c>
      <c r="D18" s="413"/>
      <c r="E18" s="397"/>
      <c r="F18" s="398"/>
      <c r="G18" s="421"/>
      <c r="H18" s="411">
        <v>0.3125</v>
      </c>
      <c r="I18" s="413"/>
      <c r="J18" s="397"/>
      <c r="K18" s="398"/>
      <c r="L18" s="421"/>
      <c r="M18" s="411">
        <v>0.3125</v>
      </c>
      <c r="N18" s="413"/>
      <c r="O18" s="397"/>
      <c r="P18" s="398"/>
      <c r="Q18" s="421"/>
    </row>
    <row r="19" spans="1:17">
      <c r="A19" s="323"/>
      <c r="B19" s="321"/>
      <c r="C19" s="411"/>
      <c r="D19" s="412"/>
      <c r="E19" s="396"/>
      <c r="F19" s="395"/>
      <c r="G19" s="420"/>
      <c r="H19" s="411"/>
      <c r="I19" s="412"/>
      <c r="J19" s="396"/>
      <c r="K19" s="395"/>
      <c r="L19" s="420"/>
      <c r="M19" s="411"/>
      <c r="N19" s="412"/>
      <c r="O19" s="396"/>
      <c r="P19" s="395"/>
      <c r="Q19" s="420"/>
    </row>
    <row r="20" spans="1:17">
      <c r="A20" s="323"/>
      <c r="B20" s="321"/>
      <c r="C20" s="411">
        <v>0.33333333333333331</v>
      </c>
      <c r="D20" s="412"/>
      <c r="E20" s="396"/>
      <c r="F20" s="395"/>
      <c r="G20" s="420"/>
      <c r="H20" s="411">
        <v>0.33333333333333331</v>
      </c>
      <c r="I20" s="412"/>
      <c r="J20" s="396"/>
      <c r="K20" s="395"/>
      <c r="L20" s="420"/>
      <c r="M20" s="411">
        <v>0.33333333333333331</v>
      </c>
      <c r="N20" s="412"/>
      <c r="O20" s="396"/>
      <c r="P20" s="395"/>
      <c r="Q20" s="420"/>
    </row>
    <row r="21" spans="1:17">
      <c r="A21" s="323"/>
      <c r="B21" s="322"/>
      <c r="C21" s="414"/>
      <c r="D21" s="413"/>
      <c r="E21" s="397"/>
      <c r="F21" s="398"/>
      <c r="G21" s="421"/>
      <c r="H21" s="414"/>
      <c r="I21" s="413"/>
      <c r="J21" s="397"/>
      <c r="K21" s="398"/>
      <c r="L21" s="421"/>
      <c r="M21" s="414"/>
      <c r="N21" s="413"/>
      <c r="O21" s="397"/>
      <c r="P21" s="398"/>
      <c r="Q21" s="421"/>
    </row>
    <row r="22" spans="1:17">
      <c r="A22" s="320">
        <v>0.3611111111111111</v>
      </c>
      <c r="B22" s="319" t="s">
        <v>353</v>
      </c>
      <c r="C22" s="411">
        <v>0.3611111111111111</v>
      </c>
      <c r="D22" s="412"/>
      <c r="E22" s="396"/>
      <c r="F22" s="395"/>
      <c r="G22" s="420"/>
      <c r="H22" s="411">
        <v>0.3611111111111111</v>
      </c>
      <c r="I22" s="412"/>
      <c r="J22" s="396"/>
      <c r="K22" s="395"/>
      <c r="L22" s="420"/>
      <c r="M22" s="411">
        <v>0.3611111111111111</v>
      </c>
      <c r="N22" s="412"/>
      <c r="O22" s="396"/>
      <c r="P22" s="395"/>
      <c r="Q22" s="420"/>
    </row>
    <row r="23" spans="1:17">
      <c r="A23" s="323"/>
      <c r="B23" s="319" t="s">
        <v>354</v>
      </c>
      <c r="C23" s="411"/>
      <c r="D23" s="412"/>
      <c r="E23" s="396"/>
      <c r="F23" s="395"/>
      <c r="G23" s="420"/>
      <c r="H23" s="411"/>
      <c r="I23" s="412"/>
      <c r="J23" s="396"/>
      <c r="K23" s="395"/>
      <c r="L23" s="420"/>
      <c r="M23" s="411"/>
      <c r="N23" s="412"/>
      <c r="O23" s="396"/>
      <c r="P23" s="395"/>
      <c r="Q23" s="420"/>
    </row>
    <row r="24" spans="1:17">
      <c r="A24" s="318">
        <v>0.375</v>
      </c>
      <c r="B24" s="319" t="s">
        <v>189</v>
      </c>
      <c r="C24" s="411">
        <v>0.375</v>
      </c>
      <c r="D24" s="412"/>
      <c r="E24" s="396"/>
      <c r="F24" s="395"/>
      <c r="G24" s="420"/>
      <c r="H24" s="411">
        <v>0.375</v>
      </c>
      <c r="I24" s="412"/>
      <c r="J24" s="396"/>
      <c r="K24" s="395"/>
      <c r="L24" s="420"/>
      <c r="M24" s="411">
        <v>0.375</v>
      </c>
      <c r="N24" s="412"/>
      <c r="O24" s="396"/>
      <c r="P24" s="395"/>
      <c r="Q24" s="420"/>
    </row>
    <row r="25" spans="1:17">
      <c r="A25" s="832" t="s">
        <v>420</v>
      </c>
      <c r="B25" s="833"/>
      <c r="C25" s="414"/>
      <c r="D25" s="412"/>
      <c r="E25" s="396"/>
      <c r="F25" s="395"/>
      <c r="G25" s="420"/>
      <c r="H25" s="414"/>
      <c r="I25" s="412"/>
      <c r="J25" s="396"/>
      <c r="K25" s="395"/>
      <c r="L25" s="420"/>
      <c r="M25" s="414"/>
      <c r="N25" s="412"/>
      <c r="O25" s="396"/>
      <c r="P25" s="395"/>
      <c r="Q25" s="420"/>
    </row>
    <row r="26" spans="1:17">
      <c r="A26" s="320">
        <v>0.39583333333333331</v>
      </c>
      <c r="B26" s="321" t="s">
        <v>365</v>
      </c>
      <c r="C26" s="411">
        <v>0.39583333333333331</v>
      </c>
      <c r="D26" s="412"/>
      <c r="E26" s="396"/>
      <c r="F26" s="395"/>
      <c r="G26" s="420"/>
      <c r="H26" s="411">
        <v>0.39583333333333331</v>
      </c>
      <c r="I26" s="412"/>
      <c r="J26" s="396"/>
      <c r="K26" s="395"/>
      <c r="L26" s="420"/>
      <c r="M26" s="411">
        <v>0.39583333333333331</v>
      </c>
      <c r="N26" s="412"/>
      <c r="O26" s="396"/>
      <c r="P26" s="395"/>
      <c r="Q26" s="420"/>
    </row>
    <row r="27" spans="1:17">
      <c r="A27" s="323"/>
      <c r="B27" s="321" t="s">
        <v>368</v>
      </c>
      <c r="C27" s="411"/>
      <c r="D27" s="412"/>
      <c r="E27" s="396"/>
      <c r="F27" s="395"/>
      <c r="G27" s="825"/>
      <c r="H27" s="411"/>
      <c r="I27" s="412"/>
      <c r="J27" s="396"/>
      <c r="K27" s="395"/>
      <c r="L27" s="420"/>
      <c r="M27" s="411"/>
      <c r="N27" s="412"/>
      <c r="O27" s="396"/>
      <c r="P27" s="395"/>
      <c r="Q27" s="420"/>
    </row>
    <row r="28" spans="1:17" ht="12.95" customHeight="1">
      <c r="A28" s="323"/>
      <c r="B28" s="321"/>
      <c r="C28" s="414"/>
      <c r="D28" s="415"/>
      <c r="E28" s="399"/>
      <c r="F28" s="400"/>
      <c r="G28" s="825"/>
      <c r="H28" s="414"/>
      <c r="I28" s="412"/>
      <c r="J28" s="399"/>
      <c r="K28" s="400"/>
      <c r="L28" s="420"/>
      <c r="M28" s="414"/>
      <c r="N28" s="412"/>
      <c r="O28" s="399"/>
      <c r="P28" s="400"/>
      <c r="Q28" s="420"/>
    </row>
    <row r="29" spans="1:17">
      <c r="A29" s="323"/>
      <c r="B29" s="321"/>
      <c r="C29" s="414"/>
      <c r="D29" s="412"/>
      <c r="E29" s="396"/>
      <c r="F29" s="395"/>
      <c r="G29" s="825"/>
      <c r="H29" s="414"/>
      <c r="I29" s="412"/>
      <c r="J29" s="396"/>
      <c r="K29" s="395"/>
      <c r="L29" s="420"/>
      <c r="M29" s="414"/>
      <c r="N29" s="412"/>
      <c r="O29" s="396"/>
      <c r="P29" s="395"/>
      <c r="Q29" s="420"/>
    </row>
    <row r="30" spans="1:17">
      <c r="A30" s="323"/>
      <c r="B30" s="321"/>
      <c r="C30" s="414"/>
      <c r="D30" s="412"/>
      <c r="E30" s="396"/>
      <c r="F30" s="395"/>
      <c r="G30" s="420"/>
      <c r="H30" s="414"/>
      <c r="I30" s="412"/>
      <c r="J30" s="396"/>
      <c r="K30" s="395"/>
      <c r="L30" s="420"/>
      <c r="M30" s="414"/>
      <c r="N30" s="412"/>
      <c r="O30" s="396"/>
      <c r="P30" s="395"/>
      <c r="Q30" s="420"/>
    </row>
    <row r="31" spans="1:17">
      <c r="A31" s="323"/>
      <c r="B31" s="321"/>
      <c r="C31" s="414"/>
      <c r="D31" s="412"/>
      <c r="E31" s="396"/>
      <c r="F31" s="395"/>
      <c r="G31" s="420"/>
      <c r="H31" s="414"/>
      <c r="I31" s="412"/>
      <c r="J31" s="396"/>
      <c r="K31" s="395"/>
      <c r="L31" s="420"/>
      <c r="M31" s="414"/>
      <c r="N31" s="412"/>
      <c r="O31" s="396"/>
      <c r="P31" s="395"/>
      <c r="Q31" s="420"/>
    </row>
    <row r="32" spans="1:17">
      <c r="A32" s="323"/>
      <c r="B32" s="321"/>
      <c r="C32" s="414"/>
      <c r="D32" s="412"/>
      <c r="E32" s="396"/>
      <c r="F32" s="395"/>
      <c r="G32" s="420"/>
      <c r="H32" s="414"/>
      <c r="I32" s="412"/>
      <c r="J32" s="396"/>
      <c r="K32" s="395"/>
      <c r="L32" s="420"/>
      <c r="M32" s="414"/>
      <c r="N32" s="412"/>
      <c r="O32" s="396"/>
      <c r="P32" s="395"/>
      <c r="Q32" s="420"/>
    </row>
    <row r="33" spans="1:17">
      <c r="A33" s="323"/>
      <c r="B33" s="321"/>
      <c r="C33" s="414"/>
      <c r="D33" s="412"/>
      <c r="E33" s="396"/>
      <c r="F33" s="395"/>
      <c r="G33" s="420"/>
      <c r="H33" s="414"/>
      <c r="I33" s="412"/>
      <c r="J33" s="396"/>
      <c r="K33" s="395"/>
      <c r="L33" s="420"/>
      <c r="M33" s="414"/>
      <c r="N33" s="412"/>
      <c r="O33" s="396"/>
      <c r="P33" s="395"/>
      <c r="Q33" s="420"/>
    </row>
    <row r="34" spans="1:17">
      <c r="A34" s="323"/>
      <c r="B34" s="321"/>
      <c r="C34" s="414"/>
      <c r="D34" s="412"/>
      <c r="E34" s="396"/>
      <c r="F34" s="395"/>
      <c r="G34" s="420"/>
      <c r="H34" s="414"/>
      <c r="I34" s="412"/>
      <c r="J34" s="396"/>
      <c r="K34" s="395"/>
      <c r="L34" s="420"/>
      <c r="M34" s="414"/>
      <c r="N34" s="412"/>
      <c r="O34" s="396"/>
      <c r="P34" s="395"/>
      <c r="Q34" s="420"/>
    </row>
    <row r="35" spans="1:17">
      <c r="A35" s="323"/>
      <c r="B35" s="321"/>
      <c r="C35" s="414"/>
      <c r="D35" s="412"/>
      <c r="E35" s="396"/>
      <c r="F35" s="395"/>
      <c r="G35" s="420"/>
      <c r="H35" s="414"/>
      <c r="I35" s="412"/>
      <c r="J35" s="396"/>
      <c r="K35" s="395"/>
      <c r="L35" s="420"/>
      <c r="M35" s="414"/>
      <c r="N35" s="412"/>
      <c r="O35" s="396"/>
      <c r="P35" s="395"/>
      <c r="Q35" s="420"/>
    </row>
    <row r="36" spans="1:17">
      <c r="A36" s="320">
        <v>0.5</v>
      </c>
      <c r="B36" s="322" t="s">
        <v>190</v>
      </c>
      <c r="C36" s="411">
        <v>0.5</v>
      </c>
      <c r="D36" s="413"/>
      <c r="E36" s="397"/>
      <c r="F36" s="398"/>
      <c r="G36" s="421"/>
      <c r="H36" s="411">
        <v>0.5</v>
      </c>
      <c r="I36" s="413"/>
      <c r="J36" s="397"/>
      <c r="K36" s="398"/>
      <c r="L36" s="421"/>
      <c r="M36" s="411">
        <v>0.5</v>
      </c>
      <c r="N36" s="413"/>
      <c r="O36" s="397"/>
      <c r="P36" s="398"/>
      <c r="Q36" s="421"/>
    </row>
    <row r="37" spans="1:17">
      <c r="A37" s="320"/>
      <c r="B37" s="321"/>
      <c r="C37" s="411"/>
      <c r="D37" s="412"/>
      <c r="E37" s="396"/>
      <c r="F37" s="395"/>
      <c r="G37" s="420"/>
      <c r="H37" s="411"/>
      <c r="I37" s="412"/>
      <c r="J37" s="396"/>
      <c r="K37" s="395"/>
      <c r="L37" s="420"/>
      <c r="M37" s="411"/>
      <c r="N37" s="412"/>
      <c r="O37" s="396"/>
      <c r="P37" s="395"/>
      <c r="Q37" s="420"/>
    </row>
    <row r="38" spans="1:17">
      <c r="A38" s="320"/>
      <c r="B38" s="321"/>
      <c r="C38" s="411"/>
      <c r="D38" s="412"/>
      <c r="E38" s="396"/>
      <c r="F38" s="395"/>
      <c r="G38" s="420"/>
      <c r="H38" s="411"/>
      <c r="I38" s="412"/>
      <c r="J38" s="396"/>
      <c r="K38" s="395"/>
      <c r="L38" s="420"/>
      <c r="M38" s="411"/>
      <c r="N38" s="412"/>
      <c r="O38" s="396"/>
      <c r="P38" s="395"/>
      <c r="Q38" s="420"/>
    </row>
    <row r="39" spans="1:17">
      <c r="A39" s="320"/>
      <c r="B39" s="321"/>
      <c r="C39" s="414"/>
      <c r="D39" s="415"/>
      <c r="E39" s="399"/>
      <c r="F39" s="400"/>
      <c r="G39" s="420"/>
      <c r="H39" s="414"/>
      <c r="I39" s="412"/>
      <c r="J39" s="399"/>
      <c r="K39" s="400"/>
      <c r="L39" s="420"/>
      <c r="M39" s="414"/>
      <c r="N39" s="412"/>
      <c r="O39" s="399"/>
      <c r="P39" s="400"/>
      <c r="Q39" s="420"/>
    </row>
    <row r="40" spans="1:17">
      <c r="A40" s="320">
        <v>0.54166666666666663</v>
      </c>
      <c r="B40" s="324"/>
      <c r="C40" s="411">
        <v>0.54166666666666663</v>
      </c>
      <c r="D40" s="416"/>
      <c r="E40" s="401"/>
      <c r="F40" s="402"/>
      <c r="G40" s="422"/>
      <c r="H40" s="411">
        <v>0.54166666666666663</v>
      </c>
      <c r="I40" s="416"/>
      <c r="J40" s="401"/>
      <c r="K40" s="402"/>
      <c r="L40" s="422"/>
      <c r="M40" s="411">
        <v>0.54166666666666663</v>
      </c>
      <c r="N40" s="416"/>
      <c r="O40" s="401"/>
      <c r="P40" s="402"/>
      <c r="Q40" s="422"/>
    </row>
    <row r="41" spans="1:17">
      <c r="A41" s="320"/>
      <c r="B41" s="321"/>
      <c r="C41" s="414"/>
      <c r="D41" s="412"/>
      <c r="E41" s="396"/>
      <c r="F41" s="395"/>
      <c r="G41" s="420"/>
      <c r="H41" s="414"/>
      <c r="I41" s="412"/>
      <c r="J41" s="396"/>
      <c r="K41" s="395"/>
      <c r="L41" s="420"/>
      <c r="M41" s="414"/>
      <c r="N41" s="412"/>
      <c r="O41" s="396"/>
      <c r="P41" s="395"/>
      <c r="Q41" s="420"/>
    </row>
    <row r="42" spans="1:17">
      <c r="A42" s="320">
        <v>0.5625</v>
      </c>
      <c r="B42" s="321" t="s">
        <v>369</v>
      </c>
      <c r="C42" s="411">
        <v>0.5625</v>
      </c>
      <c r="D42" s="412"/>
      <c r="E42" s="396"/>
      <c r="F42" s="395"/>
      <c r="G42" s="420"/>
      <c r="H42" s="411">
        <v>0.5625</v>
      </c>
      <c r="I42" s="412"/>
      <c r="J42" s="396"/>
      <c r="K42" s="395"/>
      <c r="L42" s="420"/>
      <c r="M42" s="411">
        <v>0.5625</v>
      </c>
      <c r="N42" s="412"/>
      <c r="O42" s="396"/>
      <c r="P42" s="395"/>
      <c r="Q42" s="420"/>
    </row>
    <row r="43" spans="1:17">
      <c r="A43" s="323"/>
      <c r="B43" s="321" t="s">
        <v>370</v>
      </c>
      <c r="C43" s="414"/>
      <c r="D43" s="412"/>
      <c r="E43" s="396"/>
      <c r="F43" s="395"/>
      <c r="G43" s="420"/>
      <c r="H43" s="414"/>
      <c r="I43" s="412"/>
      <c r="J43" s="396"/>
      <c r="K43" s="395"/>
      <c r="L43" s="420"/>
      <c r="M43" s="414"/>
      <c r="N43" s="412"/>
      <c r="O43" s="396"/>
      <c r="P43" s="395"/>
      <c r="Q43" s="420"/>
    </row>
    <row r="44" spans="1:17">
      <c r="A44" s="318">
        <v>0.58333333333333337</v>
      </c>
      <c r="B44" s="319" t="s">
        <v>350</v>
      </c>
      <c r="C44" s="411">
        <v>0.58333333333333337</v>
      </c>
      <c r="D44" s="412"/>
      <c r="E44" s="396"/>
      <c r="F44" s="395"/>
      <c r="G44" s="420"/>
      <c r="H44" s="411">
        <v>0.58333333333333337</v>
      </c>
      <c r="I44" s="412"/>
      <c r="J44" s="396"/>
      <c r="K44" s="395"/>
      <c r="L44" s="420"/>
      <c r="M44" s="411">
        <v>0.58333333333333337</v>
      </c>
      <c r="N44" s="412"/>
      <c r="O44" s="396"/>
      <c r="P44" s="395"/>
      <c r="Q44" s="420"/>
    </row>
    <row r="45" spans="1:17">
      <c r="A45" s="323"/>
      <c r="B45" s="321"/>
      <c r="C45" s="414"/>
      <c r="D45" s="412"/>
      <c r="E45" s="396"/>
      <c r="F45" s="395"/>
      <c r="G45" s="420"/>
      <c r="H45" s="414"/>
      <c r="I45" s="412"/>
      <c r="J45" s="396"/>
      <c r="K45" s="395"/>
      <c r="L45" s="420"/>
      <c r="M45" s="414"/>
      <c r="N45" s="412"/>
      <c r="O45" s="396"/>
      <c r="P45" s="395"/>
      <c r="Q45" s="420"/>
    </row>
    <row r="46" spans="1:17">
      <c r="A46" s="323"/>
      <c r="B46" s="321"/>
      <c r="C46" s="414"/>
      <c r="D46" s="412"/>
      <c r="E46" s="396"/>
      <c r="F46" s="395"/>
      <c r="G46" s="420"/>
      <c r="H46" s="414"/>
      <c r="I46" s="412"/>
      <c r="J46" s="396"/>
      <c r="K46" s="395"/>
      <c r="L46" s="420"/>
      <c r="M46" s="414"/>
      <c r="N46" s="412"/>
      <c r="O46" s="396"/>
      <c r="P46" s="395"/>
      <c r="Q46" s="420"/>
    </row>
    <row r="47" spans="1:17">
      <c r="A47" s="323"/>
      <c r="B47" s="321"/>
      <c r="C47" s="414"/>
      <c r="D47" s="412"/>
      <c r="E47" s="396"/>
      <c r="F47" s="395"/>
      <c r="G47" s="420"/>
      <c r="H47" s="414"/>
      <c r="I47" s="412"/>
      <c r="J47" s="396"/>
      <c r="K47" s="395"/>
      <c r="L47" s="420"/>
      <c r="M47" s="414"/>
      <c r="N47" s="412"/>
      <c r="O47" s="396"/>
      <c r="P47" s="395"/>
      <c r="Q47" s="420"/>
    </row>
    <row r="48" spans="1:17">
      <c r="A48" s="320"/>
      <c r="B48" s="824"/>
      <c r="C48" s="414"/>
      <c r="D48" s="412"/>
      <c r="E48" s="396"/>
      <c r="F48" s="395"/>
      <c r="G48" s="420"/>
      <c r="H48" s="414"/>
      <c r="I48" s="412"/>
      <c r="J48" s="396"/>
      <c r="K48" s="395"/>
      <c r="L48" s="420"/>
      <c r="M48" s="414"/>
      <c r="N48" s="412"/>
      <c r="O48" s="396"/>
      <c r="P48" s="395"/>
      <c r="Q48" s="420"/>
    </row>
    <row r="49" spans="1:17">
      <c r="A49" s="323"/>
      <c r="B49" s="824"/>
      <c r="C49" s="414"/>
      <c r="D49" s="412"/>
      <c r="E49" s="396"/>
      <c r="F49" s="395"/>
      <c r="G49" s="420"/>
      <c r="H49" s="414"/>
      <c r="I49" s="412"/>
      <c r="J49" s="396"/>
      <c r="K49" s="395"/>
      <c r="L49" s="420"/>
      <c r="M49" s="414"/>
      <c r="N49" s="412"/>
      <c r="O49" s="396"/>
      <c r="P49" s="395"/>
      <c r="Q49" s="420"/>
    </row>
    <row r="50" spans="1:17">
      <c r="A50" s="323"/>
      <c r="B50" s="321"/>
      <c r="C50" s="411"/>
      <c r="D50" s="417"/>
      <c r="E50" s="403"/>
      <c r="F50" s="404"/>
      <c r="G50" s="420"/>
      <c r="H50" s="411"/>
      <c r="I50" s="412"/>
      <c r="J50" s="403"/>
      <c r="K50" s="404"/>
      <c r="L50" s="420"/>
      <c r="M50" s="411"/>
      <c r="N50" s="412"/>
      <c r="O50" s="403"/>
      <c r="P50" s="404"/>
      <c r="Q50" s="420"/>
    </row>
    <row r="51" spans="1:17">
      <c r="A51" s="323"/>
      <c r="B51" s="321"/>
      <c r="C51" s="414"/>
      <c r="D51" s="412"/>
      <c r="E51" s="396"/>
      <c r="F51" s="395"/>
      <c r="G51" s="420"/>
      <c r="H51" s="414"/>
      <c r="I51" s="412"/>
      <c r="J51" s="396"/>
      <c r="K51" s="395"/>
      <c r="L51" s="420"/>
      <c r="M51" s="414"/>
      <c r="N51" s="412"/>
      <c r="O51" s="396"/>
      <c r="P51" s="395"/>
      <c r="Q51" s="420"/>
    </row>
    <row r="52" spans="1:17">
      <c r="A52" s="323"/>
      <c r="B52" s="321"/>
      <c r="C52" s="411"/>
      <c r="D52" s="412"/>
      <c r="E52" s="396"/>
      <c r="F52" s="395"/>
      <c r="G52" s="420"/>
      <c r="H52" s="411"/>
      <c r="I52" s="412"/>
      <c r="J52" s="396"/>
      <c r="K52" s="395"/>
      <c r="L52" s="420"/>
      <c r="M52" s="411"/>
      <c r="N52" s="412"/>
      <c r="O52" s="396"/>
      <c r="P52" s="395"/>
      <c r="Q52" s="420"/>
    </row>
    <row r="53" spans="1:17">
      <c r="A53" s="323"/>
      <c r="B53" s="558"/>
      <c r="C53" s="414"/>
      <c r="D53" s="416"/>
      <c r="E53" s="401"/>
      <c r="F53" s="402"/>
      <c r="G53" s="422"/>
      <c r="H53" s="414"/>
      <c r="I53" s="416"/>
      <c r="J53" s="401"/>
      <c r="K53" s="402"/>
      <c r="L53" s="422"/>
      <c r="M53" s="414"/>
      <c r="N53" s="416"/>
      <c r="O53" s="401"/>
      <c r="P53" s="402"/>
      <c r="Q53" s="422"/>
    </row>
    <row r="54" spans="1:17">
      <c r="A54" s="320">
        <v>0.6875</v>
      </c>
      <c r="B54" s="823" t="s">
        <v>356</v>
      </c>
      <c r="C54" s="411">
        <v>0.6875</v>
      </c>
      <c r="D54" s="412"/>
      <c r="E54" s="396"/>
      <c r="F54" s="395"/>
      <c r="G54" s="420"/>
      <c r="H54" s="411">
        <v>0.6875</v>
      </c>
      <c r="I54" s="412"/>
      <c r="J54" s="396"/>
      <c r="K54" s="395"/>
      <c r="L54" s="420"/>
      <c r="M54" s="411">
        <v>0.6875</v>
      </c>
      <c r="N54" s="412"/>
      <c r="O54" s="396"/>
      <c r="P54" s="395"/>
      <c r="Q54" s="420"/>
    </row>
    <row r="55" spans="1:17">
      <c r="A55" s="320"/>
      <c r="B55" s="824"/>
      <c r="C55" s="414"/>
      <c r="D55" s="412"/>
      <c r="E55" s="396"/>
      <c r="F55" s="395"/>
      <c r="G55" s="420"/>
      <c r="H55" s="414"/>
      <c r="I55" s="412"/>
      <c r="J55" s="396"/>
      <c r="K55" s="395"/>
      <c r="L55" s="420"/>
      <c r="M55" s="414"/>
      <c r="N55" s="412"/>
      <c r="O55" s="396"/>
      <c r="P55" s="395"/>
      <c r="Q55" s="420"/>
    </row>
    <row r="56" spans="1:17">
      <c r="A56" s="320"/>
      <c r="B56" s="824"/>
      <c r="C56" s="414"/>
      <c r="D56" s="412"/>
      <c r="E56" s="396"/>
      <c r="F56" s="395"/>
      <c r="G56" s="420"/>
      <c r="H56" s="414"/>
      <c r="I56" s="412"/>
      <c r="J56" s="396"/>
      <c r="K56" s="395"/>
      <c r="L56" s="420"/>
      <c r="M56" s="414"/>
      <c r="N56" s="412"/>
      <c r="O56" s="396"/>
      <c r="P56" s="395"/>
      <c r="Q56" s="420"/>
    </row>
    <row r="57" spans="1:17">
      <c r="A57" s="320"/>
      <c r="B57" s="824"/>
      <c r="C57" s="414"/>
      <c r="D57" s="412"/>
      <c r="E57" s="396"/>
      <c r="F57" s="395"/>
      <c r="G57" s="420"/>
      <c r="H57" s="414"/>
      <c r="I57" s="412"/>
      <c r="J57" s="396"/>
      <c r="K57" s="395"/>
      <c r="L57" s="420"/>
      <c r="M57" s="414"/>
      <c r="N57" s="412"/>
      <c r="O57" s="396"/>
      <c r="P57" s="395"/>
      <c r="Q57" s="420"/>
    </row>
    <row r="58" spans="1:17">
      <c r="A58" s="320"/>
      <c r="B58" s="824"/>
      <c r="C58" s="414"/>
      <c r="D58" s="412"/>
      <c r="E58" s="396"/>
      <c r="F58" s="395"/>
      <c r="G58" s="420"/>
      <c r="H58" s="414"/>
      <c r="I58" s="412"/>
      <c r="J58" s="396"/>
      <c r="K58" s="395"/>
      <c r="L58" s="420"/>
      <c r="M58" s="414"/>
      <c r="N58" s="412"/>
      <c r="O58" s="396"/>
      <c r="P58" s="395"/>
      <c r="Q58" s="420"/>
    </row>
    <row r="59" spans="1:17">
      <c r="A59" s="323"/>
      <c r="B59" s="824"/>
      <c r="C59" s="414"/>
      <c r="D59" s="412"/>
      <c r="E59" s="396"/>
      <c r="F59" s="395"/>
      <c r="G59" s="420"/>
      <c r="H59" s="414"/>
      <c r="I59" s="412"/>
      <c r="J59" s="396"/>
      <c r="K59" s="395"/>
      <c r="L59" s="420"/>
      <c r="M59" s="414"/>
      <c r="N59" s="412"/>
      <c r="O59" s="396"/>
      <c r="P59" s="395"/>
      <c r="Q59" s="420"/>
    </row>
    <row r="60" spans="1:17">
      <c r="A60" s="320">
        <v>0.75</v>
      </c>
      <c r="B60" s="322" t="s">
        <v>191</v>
      </c>
      <c r="C60" s="411">
        <v>0.75</v>
      </c>
      <c r="D60" s="413"/>
      <c r="E60" s="397"/>
      <c r="F60" s="398"/>
      <c r="G60" s="421"/>
      <c r="H60" s="411">
        <v>0.75</v>
      </c>
      <c r="I60" s="413"/>
      <c r="J60" s="397"/>
      <c r="K60" s="398"/>
      <c r="L60" s="421"/>
      <c r="M60" s="411">
        <v>0.75</v>
      </c>
      <c r="N60" s="413"/>
      <c r="O60" s="397"/>
      <c r="P60" s="398"/>
      <c r="Q60" s="421"/>
    </row>
    <row r="61" spans="1:17">
      <c r="A61" s="320"/>
      <c r="B61" s="321"/>
      <c r="C61" s="411"/>
      <c r="D61" s="412"/>
      <c r="E61" s="396"/>
      <c r="F61" s="395"/>
      <c r="G61" s="420"/>
      <c r="H61" s="411"/>
      <c r="I61" s="412"/>
      <c r="J61" s="396"/>
      <c r="K61" s="395"/>
      <c r="L61" s="420"/>
      <c r="M61" s="411"/>
      <c r="N61" s="412"/>
      <c r="O61" s="396"/>
      <c r="P61" s="395"/>
      <c r="Q61" s="420"/>
    </row>
    <row r="62" spans="1:17">
      <c r="A62" s="320"/>
      <c r="B62" s="321"/>
      <c r="C62" s="414"/>
      <c r="D62" s="412"/>
      <c r="E62" s="396"/>
      <c r="F62" s="395"/>
      <c r="G62" s="420"/>
      <c r="H62" s="414"/>
      <c r="I62" s="412"/>
      <c r="J62" s="396"/>
      <c r="K62" s="395"/>
      <c r="L62" s="420"/>
      <c r="M62" s="414"/>
      <c r="N62" s="412"/>
      <c r="O62" s="396"/>
      <c r="P62" s="395"/>
      <c r="Q62" s="420"/>
    </row>
    <row r="63" spans="1:17">
      <c r="A63" s="323"/>
      <c r="B63" s="324"/>
      <c r="C63" s="414"/>
      <c r="D63" s="416"/>
      <c r="E63" s="401"/>
      <c r="F63" s="402"/>
      <c r="G63" s="422"/>
      <c r="H63" s="414"/>
      <c r="I63" s="416"/>
      <c r="J63" s="401"/>
      <c r="K63" s="402"/>
      <c r="L63" s="422"/>
      <c r="M63" s="414"/>
      <c r="N63" s="416"/>
      <c r="O63" s="401"/>
      <c r="P63" s="402"/>
      <c r="Q63" s="422"/>
    </row>
    <row r="64" spans="1:17">
      <c r="A64" s="320">
        <v>0.79166666666666663</v>
      </c>
      <c r="B64" s="325" t="s">
        <v>304</v>
      </c>
      <c r="C64" s="411">
        <v>0.79166666666666663</v>
      </c>
      <c r="D64" s="412"/>
      <c r="E64" s="396"/>
      <c r="F64" s="395"/>
      <c r="G64" s="420"/>
      <c r="H64" s="411">
        <v>0.79166666666666663</v>
      </c>
      <c r="I64" s="412"/>
      <c r="J64" s="396"/>
      <c r="K64" s="395"/>
      <c r="L64" s="420"/>
      <c r="M64" s="411">
        <v>0.79166666666666663</v>
      </c>
      <c r="N64" s="412"/>
      <c r="O64" s="396"/>
      <c r="P64" s="395"/>
      <c r="Q64" s="420"/>
    </row>
    <row r="65" spans="1:18">
      <c r="A65" s="320"/>
      <c r="B65" s="326"/>
      <c r="C65" s="414"/>
      <c r="D65" s="412"/>
      <c r="E65" s="396"/>
      <c r="F65" s="395"/>
      <c r="G65" s="420"/>
      <c r="H65" s="414"/>
      <c r="I65" s="412"/>
      <c r="J65" s="396"/>
      <c r="K65" s="395"/>
      <c r="L65" s="420"/>
      <c r="M65" s="414"/>
      <c r="N65" s="412"/>
      <c r="O65" s="396"/>
      <c r="P65" s="395"/>
      <c r="Q65" s="420"/>
    </row>
    <row r="66" spans="1:18">
      <c r="A66" s="320"/>
      <c r="B66" s="325"/>
      <c r="C66" s="414"/>
      <c r="D66" s="412"/>
      <c r="E66" s="396"/>
      <c r="F66" s="395"/>
      <c r="G66" s="420"/>
      <c r="H66" s="414"/>
      <c r="I66" s="412"/>
      <c r="J66" s="396"/>
      <c r="K66" s="395"/>
      <c r="L66" s="420"/>
      <c r="M66" s="414"/>
      <c r="N66" s="412"/>
      <c r="O66" s="396"/>
      <c r="P66" s="395"/>
      <c r="Q66" s="420"/>
    </row>
    <row r="67" spans="1:18">
      <c r="A67" s="323"/>
      <c r="B67" s="321"/>
      <c r="C67" s="414"/>
      <c r="D67" s="412"/>
      <c r="E67" s="396"/>
      <c r="F67" s="395"/>
      <c r="G67" s="420"/>
      <c r="H67" s="414"/>
      <c r="I67" s="412"/>
      <c r="J67" s="396"/>
      <c r="K67" s="395"/>
      <c r="L67" s="420"/>
      <c r="M67" s="414"/>
      <c r="N67" s="412"/>
      <c r="O67" s="396"/>
      <c r="P67" s="395"/>
      <c r="Q67" s="420"/>
    </row>
    <row r="68" spans="1:18">
      <c r="A68" s="323"/>
      <c r="B68" s="321"/>
      <c r="C68" s="414"/>
      <c r="D68" s="412"/>
      <c r="E68" s="396"/>
      <c r="F68" s="395"/>
      <c r="G68" s="420"/>
      <c r="H68" s="414"/>
      <c r="I68" s="412"/>
      <c r="J68" s="396"/>
      <c r="K68" s="395"/>
      <c r="L68" s="420"/>
      <c r="M68" s="414"/>
      <c r="N68" s="412"/>
      <c r="O68" s="396"/>
      <c r="P68" s="395"/>
      <c r="Q68" s="420"/>
    </row>
    <row r="69" spans="1:18">
      <c r="A69" s="323"/>
      <c r="B69" s="321"/>
      <c r="C69" s="414"/>
      <c r="D69" s="412"/>
      <c r="E69" s="396"/>
      <c r="F69" s="395"/>
      <c r="G69" s="420"/>
      <c r="H69" s="414"/>
      <c r="I69" s="412"/>
      <c r="J69" s="396"/>
      <c r="K69" s="395"/>
      <c r="L69" s="420"/>
      <c r="M69" s="414"/>
      <c r="N69" s="412"/>
      <c r="O69" s="396"/>
      <c r="P69" s="395"/>
      <c r="Q69" s="420"/>
    </row>
    <row r="70" spans="1:18">
      <c r="A70" s="320">
        <v>0.85416666666666663</v>
      </c>
      <c r="B70" s="321" t="s">
        <v>192</v>
      </c>
      <c r="C70" s="411">
        <v>0.85416666666666663</v>
      </c>
      <c r="D70" s="412"/>
      <c r="E70" s="396"/>
      <c r="F70" s="395"/>
      <c r="G70" s="420"/>
      <c r="H70" s="411">
        <v>0.85416666666666663</v>
      </c>
      <c r="I70" s="412"/>
      <c r="J70" s="396"/>
      <c r="K70" s="395"/>
      <c r="L70" s="420"/>
      <c r="M70" s="411">
        <v>0.85416666666666663</v>
      </c>
      <c r="N70" s="412"/>
      <c r="O70" s="396"/>
      <c r="P70" s="395"/>
      <c r="Q70" s="420"/>
    </row>
    <row r="71" spans="1:18">
      <c r="A71" s="320"/>
      <c r="B71" s="321" t="s">
        <v>355</v>
      </c>
      <c r="C71" s="414"/>
      <c r="D71" s="412"/>
      <c r="E71" s="396"/>
      <c r="F71" s="395"/>
      <c r="G71" s="420"/>
      <c r="H71" s="414"/>
      <c r="I71" s="412"/>
      <c r="J71" s="396"/>
      <c r="K71" s="395"/>
      <c r="L71" s="420"/>
      <c r="M71" s="414"/>
      <c r="N71" s="412"/>
      <c r="O71" s="396"/>
      <c r="P71" s="395"/>
      <c r="Q71" s="420"/>
    </row>
    <row r="72" spans="1:18">
      <c r="A72" s="323"/>
      <c r="B72" s="321" t="s">
        <v>366</v>
      </c>
      <c r="C72" s="414"/>
      <c r="D72" s="412"/>
      <c r="E72" s="396"/>
      <c r="F72" s="395"/>
      <c r="G72" s="420"/>
      <c r="H72" s="414"/>
      <c r="I72" s="412"/>
      <c r="J72" s="396"/>
      <c r="K72" s="395"/>
      <c r="L72" s="420"/>
      <c r="M72" s="414"/>
      <c r="N72" s="412"/>
      <c r="O72" s="396"/>
      <c r="P72" s="395"/>
      <c r="Q72" s="420"/>
    </row>
    <row r="73" spans="1:18">
      <c r="A73" s="323"/>
      <c r="B73" s="321" t="s">
        <v>367</v>
      </c>
      <c r="C73" s="414"/>
      <c r="D73" s="412"/>
      <c r="E73" s="396"/>
      <c r="F73" s="395"/>
      <c r="G73" s="420"/>
      <c r="H73" s="414"/>
      <c r="I73" s="412"/>
      <c r="J73" s="396"/>
      <c r="K73" s="395"/>
      <c r="L73" s="420"/>
      <c r="M73" s="414"/>
      <c r="N73" s="412"/>
      <c r="O73" s="396"/>
      <c r="P73" s="395"/>
      <c r="Q73" s="420"/>
    </row>
    <row r="74" spans="1:18">
      <c r="A74" s="320">
        <v>0.89583333333333337</v>
      </c>
      <c r="B74" s="321" t="s">
        <v>193</v>
      </c>
      <c r="C74" s="411">
        <v>0.89583333333333337</v>
      </c>
      <c r="D74" s="412"/>
      <c r="E74" s="396"/>
      <c r="F74" s="395"/>
      <c r="G74" s="420"/>
      <c r="H74" s="411">
        <v>0.89583333333333337</v>
      </c>
      <c r="I74" s="412"/>
      <c r="J74" s="396"/>
      <c r="K74" s="395"/>
      <c r="L74" s="420"/>
      <c r="M74" s="411">
        <v>0.89583333333333337</v>
      </c>
      <c r="N74" s="412"/>
      <c r="O74" s="396"/>
      <c r="P74" s="395"/>
      <c r="Q74" s="420"/>
    </row>
    <row r="75" spans="1:18">
      <c r="A75" s="323"/>
      <c r="B75" s="321"/>
      <c r="C75" s="414"/>
      <c r="D75" s="412"/>
      <c r="E75" s="396"/>
      <c r="F75" s="395"/>
      <c r="G75" s="420"/>
      <c r="H75" s="414"/>
      <c r="I75" s="412"/>
      <c r="J75" s="396"/>
      <c r="K75" s="395"/>
      <c r="L75" s="420"/>
      <c r="M75" s="414"/>
      <c r="N75" s="412"/>
      <c r="O75" s="396"/>
      <c r="P75" s="395"/>
      <c r="Q75" s="420"/>
    </row>
    <row r="76" spans="1:18">
      <c r="A76" s="318">
        <v>0.91666666666666663</v>
      </c>
      <c r="B76" s="319" t="s">
        <v>194</v>
      </c>
      <c r="C76" s="411">
        <v>0.91666666666666663</v>
      </c>
      <c r="D76" s="412"/>
      <c r="E76" s="396"/>
      <c r="F76" s="395"/>
      <c r="G76" s="420"/>
      <c r="H76" s="411">
        <v>0.91666666666666663</v>
      </c>
      <c r="I76" s="412"/>
      <c r="J76" s="396"/>
      <c r="K76" s="395"/>
      <c r="L76" s="420"/>
      <c r="M76" s="411">
        <v>0.91666666666666663</v>
      </c>
      <c r="N76" s="412"/>
      <c r="O76" s="396"/>
      <c r="P76" s="395"/>
      <c r="Q76" s="420"/>
    </row>
    <row r="77" spans="1:18" ht="14.25" thickBot="1">
      <c r="A77" s="327"/>
      <c r="B77" s="328"/>
      <c r="C77" s="418"/>
      <c r="D77" s="419"/>
      <c r="E77" s="405"/>
      <c r="F77" s="406"/>
      <c r="G77" s="423"/>
      <c r="H77" s="418"/>
      <c r="I77" s="419"/>
      <c r="J77" s="405"/>
      <c r="K77" s="406"/>
      <c r="L77" s="423"/>
      <c r="M77" s="418"/>
      <c r="N77" s="419"/>
      <c r="O77" s="405"/>
      <c r="P77" s="406"/>
      <c r="Q77" s="423"/>
    </row>
    <row r="78" spans="1:18" ht="33" customHeight="1">
      <c r="M78" s="407"/>
      <c r="N78" s="408"/>
      <c r="O78" s="409"/>
      <c r="P78" s="409"/>
      <c r="Q78" s="410"/>
      <c r="R78" s="407"/>
    </row>
    <row r="79" spans="1:18" ht="33" customHeight="1"/>
  </sheetData>
  <sheetProtection sheet="1" objects="1" scenarios="1"/>
  <mergeCells count="20">
    <mergeCell ref="B54:B59"/>
    <mergeCell ref="E11:F11"/>
    <mergeCell ref="B48:B49"/>
    <mergeCell ref="G27:G29"/>
    <mergeCell ref="A5:B11"/>
    <mergeCell ref="A25:B25"/>
    <mergeCell ref="C5:C11"/>
    <mergeCell ref="D6:G6"/>
    <mergeCell ref="D5:G5"/>
    <mergeCell ref="D3:G3"/>
    <mergeCell ref="H3:I3"/>
    <mergeCell ref="J3:L3"/>
    <mergeCell ref="N6:Q6"/>
    <mergeCell ref="O11:P11"/>
    <mergeCell ref="H5:H11"/>
    <mergeCell ref="M5:M11"/>
    <mergeCell ref="I5:L5"/>
    <mergeCell ref="I6:L6"/>
    <mergeCell ref="J11:K11"/>
    <mergeCell ref="N5:Q5"/>
  </mergeCells>
  <phoneticPr fontId="1"/>
  <dataValidations count="1">
    <dataValidation type="list" allowBlank="1" showInputMessage="1" showErrorMessage="1" sqref="D9 I9 N9" xr:uid="{DC647235-50C3-46C5-8876-5D66EED8C619}">
      <formula1>"　,みどりの村 ☎済,みどりの村☎"</formula1>
    </dataValidation>
  </dataValidations>
  <pageMargins left="0.70866141732283472" right="0.70866141732283472" top="0.74803149606299213" bottom="0.74803149606299213" header="0.31496062992125984" footer="0.31496062992125984"/>
  <pageSetup paperSize="9" scale="67" fitToWidth="2" fitToHeight="2"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FF340-D5C9-440C-BF42-7493E961DA88}">
  <sheetPr>
    <tabColor theme="5" tint="0.59999389629810485"/>
  </sheetPr>
  <dimension ref="A1:CF130"/>
  <sheetViews>
    <sheetView showGridLines="0" showZeros="0" view="pageBreakPreview" zoomScale="85" zoomScaleNormal="100" zoomScaleSheetLayoutView="85" workbookViewId="0">
      <selection activeCell="B56" sqref="B56"/>
    </sheetView>
  </sheetViews>
  <sheetFormatPr defaultColWidth="8.75" defaultRowHeight="13.5"/>
  <cols>
    <col min="1" max="1" width="1.25" style="154" customWidth="1"/>
    <col min="2" max="4" width="4.125" style="154" customWidth="1"/>
    <col min="5" max="20" width="3.25" style="154" customWidth="1"/>
    <col min="21" max="28" width="2.5" style="154" customWidth="1"/>
    <col min="29" max="30" width="4" style="154" customWidth="1"/>
    <col min="31" max="31" width="14.125" style="154" customWidth="1"/>
    <col min="32" max="32" width="31.875" style="154" customWidth="1"/>
    <col min="33" max="55" width="3.875" style="154" customWidth="1"/>
    <col min="56" max="57" width="3.75" style="154" customWidth="1"/>
    <col min="58" max="84" width="4.125" style="154" customWidth="1"/>
    <col min="85" max="16384" width="8.75" style="154"/>
  </cols>
  <sheetData>
    <row r="1" spans="1:84" ht="24">
      <c r="B1" s="834" t="s">
        <v>553</v>
      </c>
      <c r="C1" s="834"/>
      <c r="D1" s="834"/>
      <c r="E1" s="834"/>
      <c r="F1" s="834"/>
      <c r="G1" s="834"/>
      <c r="H1" s="834"/>
      <c r="I1" s="834"/>
      <c r="J1" s="834"/>
      <c r="K1" s="834"/>
      <c r="L1" s="834"/>
      <c r="M1" s="834"/>
      <c r="N1" s="834"/>
      <c r="O1" s="834"/>
      <c r="P1" s="834"/>
      <c r="Q1" s="834"/>
      <c r="R1" s="834"/>
      <c r="S1" s="834"/>
      <c r="T1" s="834"/>
      <c r="U1" s="834"/>
      <c r="V1" s="834"/>
      <c r="W1" s="834"/>
      <c r="X1" s="834"/>
      <c r="Y1" s="834"/>
      <c r="Z1" s="834"/>
      <c r="AA1" s="834"/>
      <c r="AB1" s="834"/>
      <c r="AC1" s="834"/>
      <c r="AD1" s="834"/>
      <c r="AE1" s="834"/>
    </row>
    <row r="2" spans="1:84" ht="24" customHeight="1">
      <c r="B2" s="835"/>
      <c r="C2" s="835"/>
      <c r="D2" s="835"/>
      <c r="E2" s="835"/>
      <c r="F2" s="835"/>
      <c r="G2" s="835"/>
      <c r="H2" s="835"/>
      <c r="I2" s="835"/>
      <c r="J2" s="835"/>
      <c r="K2" s="835"/>
      <c r="L2" s="835"/>
      <c r="M2" s="835"/>
      <c r="N2" s="835"/>
      <c r="O2" s="835"/>
      <c r="P2" s="835"/>
      <c r="Q2" s="835"/>
      <c r="R2" s="836" t="s">
        <v>196</v>
      </c>
      <c r="S2" s="836"/>
      <c r="T2" s="836"/>
      <c r="U2" s="836"/>
      <c r="V2" s="837" t="s">
        <v>514</v>
      </c>
      <c r="W2" s="837"/>
      <c r="X2" s="837"/>
      <c r="Y2" s="837"/>
      <c r="Z2" s="837"/>
      <c r="AA2" s="837"/>
      <c r="AB2" s="837"/>
      <c r="AC2" s="837"/>
      <c r="AD2" s="837"/>
      <c r="AE2" s="837"/>
    </row>
    <row r="3" spans="1:84" ht="24" customHeight="1" thickBot="1">
      <c r="B3" s="838"/>
      <c r="C3" s="838"/>
      <c r="D3" s="838"/>
      <c r="E3" s="838"/>
      <c r="F3" s="838"/>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row>
    <row r="4" spans="1:84" ht="16.5" customHeight="1">
      <c r="B4" s="839" t="s">
        <v>197</v>
      </c>
      <c r="C4" s="840"/>
      <c r="D4" s="841"/>
      <c r="E4" s="845" t="s">
        <v>178</v>
      </c>
      <c r="F4" s="846"/>
      <c r="G4" s="846"/>
      <c r="H4" s="846"/>
      <c r="I4" s="846"/>
      <c r="J4" s="846"/>
      <c r="K4" s="846"/>
      <c r="L4" s="846"/>
      <c r="M4" s="846"/>
      <c r="N4" s="846"/>
      <c r="O4" s="847"/>
      <c r="P4" s="851" t="s">
        <v>372</v>
      </c>
      <c r="Q4" s="852"/>
      <c r="R4" s="853"/>
      <c r="S4" s="857" t="s">
        <v>371</v>
      </c>
      <c r="T4" s="858"/>
      <c r="U4" s="858"/>
      <c r="V4" s="858"/>
      <c r="W4" s="858"/>
      <c r="X4" s="858"/>
      <c r="Y4" s="858"/>
      <c r="Z4" s="858"/>
      <c r="AA4" s="858"/>
      <c r="AB4" s="858"/>
      <c r="AC4" s="858"/>
      <c r="AD4" s="858"/>
      <c r="AE4" s="859"/>
    </row>
    <row r="5" spans="1:84" ht="16.5" customHeight="1">
      <c r="B5" s="842"/>
      <c r="C5" s="843"/>
      <c r="D5" s="844"/>
      <c r="E5" s="848"/>
      <c r="F5" s="849"/>
      <c r="G5" s="849"/>
      <c r="H5" s="849"/>
      <c r="I5" s="849"/>
      <c r="J5" s="849"/>
      <c r="K5" s="849"/>
      <c r="L5" s="849"/>
      <c r="M5" s="849"/>
      <c r="N5" s="849"/>
      <c r="O5" s="850"/>
      <c r="P5" s="854"/>
      <c r="Q5" s="855"/>
      <c r="R5" s="856"/>
      <c r="S5" s="860"/>
      <c r="T5" s="861"/>
      <c r="U5" s="861"/>
      <c r="V5" s="861"/>
      <c r="W5" s="861"/>
      <c r="X5" s="861"/>
      <c r="Y5" s="861"/>
      <c r="Z5" s="861"/>
      <c r="AA5" s="861"/>
      <c r="AB5" s="861"/>
      <c r="AC5" s="861"/>
      <c r="AD5" s="861"/>
      <c r="AE5" s="862"/>
    </row>
    <row r="6" spans="1:84" ht="24.95" customHeight="1">
      <c r="B6" s="895" t="s">
        <v>198</v>
      </c>
      <c r="C6" s="896"/>
      <c r="D6" s="897"/>
      <c r="E6" s="901" t="s">
        <v>199</v>
      </c>
      <c r="F6" s="902"/>
      <c r="G6" s="903">
        <f>SUM(J44:R44)</f>
        <v>5</v>
      </c>
      <c r="H6" s="904"/>
      <c r="I6" s="158" t="s">
        <v>200</v>
      </c>
      <c r="J6" s="879" t="s">
        <v>201</v>
      </c>
      <c r="K6" s="881"/>
      <c r="L6" s="905">
        <f>SUM(G6:H7)</f>
        <v>12</v>
      </c>
      <c r="M6" s="906"/>
      <c r="N6" s="906"/>
      <c r="O6" s="881" t="s">
        <v>200</v>
      </c>
      <c r="P6" s="879" t="s">
        <v>202</v>
      </c>
      <c r="Q6" s="880"/>
      <c r="R6" s="881"/>
      <c r="S6" s="884">
        <f>①基本入力表!C18</f>
        <v>0</v>
      </c>
      <c r="T6" s="885"/>
      <c r="U6" s="885"/>
      <c r="V6" s="885"/>
      <c r="W6" s="885"/>
      <c r="X6" s="885"/>
      <c r="Y6" s="885"/>
      <c r="Z6" s="885"/>
      <c r="AA6" s="885"/>
      <c r="AB6" s="885"/>
      <c r="AC6" s="885"/>
      <c r="AD6" s="886" t="s">
        <v>203</v>
      </c>
      <c r="AE6" s="887"/>
    </row>
    <row r="7" spans="1:84" ht="24.95" customHeight="1" thickBot="1">
      <c r="B7" s="898"/>
      <c r="C7" s="899"/>
      <c r="D7" s="900"/>
      <c r="E7" s="888" t="s">
        <v>204</v>
      </c>
      <c r="F7" s="889"/>
      <c r="G7" s="890">
        <f>SUM(J45:R45)</f>
        <v>7</v>
      </c>
      <c r="H7" s="891"/>
      <c r="I7" s="159" t="s">
        <v>200</v>
      </c>
      <c r="J7" s="882"/>
      <c r="K7" s="883"/>
      <c r="L7" s="907"/>
      <c r="M7" s="908"/>
      <c r="N7" s="908"/>
      <c r="O7" s="883"/>
      <c r="P7" s="882"/>
      <c r="Q7" s="838"/>
      <c r="R7" s="883"/>
      <c r="S7" s="892">
        <f>①基本入力表!C19</f>
        <v>0</v>
      </c>
      <c r="T7" s="893"/>
      <c r="U7" s="893"/>
      <c r="V7" s="893"/>
      <c r="W7" s="893"/>
      <c r="X7" s="893"/>
      <c r="Y7" s="893"/>
      <c r="Z7" s="893"/>
      <c r="AA7" s="893"/>
      <c r="AB7" s="893"/>
      <c r="AC7" s="893"/>
      <c r="AD7" s="880" t="s">
        <v>205</v>
      </c>
      <c r="AE7" s="894"/>
    </row>
    <row r="8" spans="1:84" ht="7.5" customHeight="1" thickBot="1">
      <c r="B8" s="863"/>
      <c r="C8" s="863"/>
      <c r="D8" s="863"/>
      <c r="E8" s="863"/>
      <c r="F8" s="863"/>
      <c r="G8" s="863"/>
      <c r="H8" s="863"/>
      <c r="I8" s="863"/>
      <c r="J8" s="863"/>
      <c r="K8" s="863"/>
      <c r="L8" s="863"/>
      <c r="M8" s="863"/>
      <c r="N8" s="863"/>
      <c r="O8" s="863"/>
      <c r="P8" s="863"/>
      <c r="Q8" s="863"/>
      <c r="R8" s="863"/>
      <c r="S8" s="863"/>
      <c r="T8" s="863"/>
      <c r="U8" s="863"/>
      <c r="V8" s="863"/>
      <c r="W8" s="863"/>
      <c r="X8" s="863"/>
      <c r="Y8" s="863"/>
      <c r="Z8" s="863"/>
      <c r="AA8" s="863"/>
      <c r="AB8" s="863"/>
      <c r="AC8" s="863"/>
      <c r="AD8" s="863"/>
      <c r="AE8" s="863"/>
    </row>
    <row r="9" spans="1:84" ht="16.5" customHeight="1" thickBot="1">
      <c r="B9" s="864" t="s">
        <v>42</v>
      </c>
      <c r="C9" s="865"/>
      <c r="D9" s="865"/>
      <c r="E9" s="865"/>
      <c r="F9" s="865"/>
      <c r="G9" s="331" t="s">
        <v>53</v>
      </c>
      <c r="H9" s="160"/>
      <c r="I9" s="866" t="s">
        <v>44</v>
      </c>
      <c r="J9" s="867"/>
      <c r="K9" s="867"/>
      <c r="L9" s="867"/>
      <c r="M9" s="867"/>
      <c r="N9" s="868"/>
      <c r="O9" s="869" t="s">
        <v>206</v>
      </c>
      <c r="P9" s="870"/>
      <c r="Q9" s="870"/>
      <c r="R9" s="870"/>
      <c r="S9" s="870"/>
      <c r="T9" s="870"/>
      <c r="U9" s="870"/>
      <c r="V9" s="870"/>
      <c r="W9" s="870"/>
      <c r="X9" s="870"/>
      <c r="Y9" s="870"/>
      <c r="Z9" s="870"/>
      <c r="AA9" s="870"/>
      <c r="AB9" s="870"/>
      <c r="AC9" s="870"/>
      <c r="AD9" s="161"/>
      <c r="AE9" s="162"/>
    </row>
    <row r="10" spans="1:84" ht="16.5" customHeight="1" thickBot="1">
      <c r="B10" s="163"/>
      <c r="C10" s="163"/>
      <c r="D10" s="163"/>
      <c r="E10" s="163"/>
      <c r="F10" s="163"/>
      <c r="G10" s="155"/>
      <c r="H10" s="160"/>
      <c r="I10" s="871" t="s">
        <v>207</v>
      </c>
      <c r="J10" s="872"/>
      <c r="K10" s="872"/>
      <c r="L10" s="872"/>
      <c r="M10" s="872"/>
      <c r="N10" s="873"/>
      <c r="O10" s="874" t="str">
        <f>①基本入力表!C52</f>
        <v/>
      </c>
      <c r="P10" s="875"/>
      <c r="Q10" s="875"/>
      <c r="R10" s="875"/>
      <c r="S10" s="875"/>
      <c r="T10" s="875"/>
      <c r="U10" s="875"/>
      <c r="V10" s="875"/>
      <c r="W10" s="875"/>
      <c r="X10" s="875"/>
      <c r="Y10" s="875"/>
      <c r="Z10" s="875"/>
      <c r="AA10" s="875"/>
      <c r="AB10" s="164"/>
      <c r="AC10" s="876" t="s">
        <v>208</v>
      </c>
      <c r="AD10" s="877"/>
      <c r="AE10" s="878"/>
    </row>
    <row r="11" spans="1:84" ht="5.25" customHeight="1" thickBot="1">
      <c r="B11" s="163"/>
      <c r="C11" s="163"/>
      <c r="D11" s="163"/>
      <c r="E11" s="163"/>
      <c r="F11" s="163"/>
      <c r="G11" s="155"/>
      <c r="H11" s="160"/>
      <c r="I11" s="155"/>
      <c r="J11" s="155"/>
      <c r="K11" s="155"/>
      <c r="L11" s="155"/>
      <c r="M11" s="155"/>
      <c r="N11" s="155"/>
      <c r="O11" s="165"/>
      <c r="P11" s="165"/>
      <c r="Q11" s="165"/>
      <c r="R11" s="165"/>
      <c r="S11" s="165"/>
      <c r="T11" s="165"/>
      <c r="U11" s="165"/>
      <c r="V11" s="165"/>
      <c r="W11" s="165"/>
      <c r="X11" s="165"/>
      <c r="Y11" s="165"/>
      <c r="Z11" s="165"/>
      <c r="AA11" s="165"/>
      <c r="AB11" s="165"/>
      <c r="AC11" s="166"/>
      <c r="AD11" s="166"/>
      <c r="AE11" s="166"/>
    </row>
    <row r="12" spans="1:84" ht="16.5" customHeight="1" thickBot="1">
      <c r="B12" s="163"/>
      <c r="C12" s="163"/>
      <c r="D12" s="163"/>
      <c r="E12" s="163"/>
      <c r="F12" s="163"/>
      <c r="G12" s="155"/>
      <c r="H12" s="160"/>
      <c r="I12" s="866" t="s">
        <v>47</v>
      </c>
      <c r="J12" s="867"/>
      <c r="K12" s="867"/>
      <c r="L12" s="867"/>
      <c r="M12" s="867"/>
      <c r="N12" s="868"/>
      <c r="O12" s="874" t="str">
        <f>①基本入力表!G89</f>
        <v/>
      </c>
      <c r="P12" s="875"/>
      <c r="Q12" s="875"/>
      <c r="R12" s="875"/>
      <c r="S12" s="875"/>
      <c r="T12" s="875"/>
      <c r="U12" s="875"/>
      <c r="V12" s="875"/>
      <c r="W12" s="875"/>
      <c r="X12" s="875"/>
      <c r="Y12" s="875"/>
      <c r="Z12" s="875"/>
      <c r="AA12" s="875"/>
      <c r="AB12" s="875"/>
      <c r="AC12" s="876" t="s">
        <v>208</v>
      </c>
      <c r="AD12" s="877"/>
      <c r="AE12" s="878"/>
    </row>
    <row r="13" spans="1:84" ht="17.25" customHeight="1" thickBot="1">
      <c r="B13" s="167"/>
      <c r="C13" s="167"/>
      <c r="D13" s="167"/>
      <c r="E13" s="167"/>
      <c r="F13" s="167"/>
      <c r="G13" s="160"/>
      <c r="H13" s="155"/>
      <c r="I13" s="871" t="s">
        <v>209</v>
      </c>
      <c r="J13" s="872"/>
      <c r="K13" s="872"/>
      <c r="L13" s="872"/>
      <c r="M13" s="872"/>
      <c r="N13" s="873"/>
      <c r="O13" s="874" t="str">
        <f>IF(①基本入力表!C55="","",①基本入力表!C55)</f>
        <v/>
      </c>
      <c r="P13" s="875"/>
      <c r="Q13" s="875"/>
      <c r="R13" s="875"/>
      <c r="S13" s="875"/>
      <c r="T13" s="875"/>
      <c r="U13" s="875"/>
      <c r="V13" s="875"/>
      <c r="W13" s="875"/>
      <c r="X13" s="875"/>
      <c r="Y13" s="875"/>
      <c r="Z13" s="875"/>
      <c r="AA13" s="875"/>
      <c r="AB13" s="875"/>
      <c r="AC13" s="876" t="s">
        <v>208</v>
      </c>
      <c r="AD13" s="877"/>
      <c r="AE13" s="878"/>
    </row>
    <row r="14" spans="1:84" ht="11.45" customHeight="1">
      <c r="B14" s="155"/>
      <c r="C14" s="155"/>
      <c r="D14" s="155"/>
      <c r="E14" s="155"/>
      <c r="F14" s="155"/>
      <c r="G14" s="155"/>
      <c r="H14" s="155"/>
      <c r="I14" s="168"/>
      <c r="J14" s="168"/>
      <c r="K14" s="168"/>
      <c r="L14" s="168"/>
      <c r="M14" s="168"/>
      <c r="N14" s="168"/>
      <c r="O14" s="160"/>
      <c r="P14" s="160"/>
      <c r="Q14" s="160"/>
      <c r="R14" s="160"/>
      <c r="S14" s="160"/>
      <c r="T14" s="160"/>
      <c r="U14" s="160"/>
      <c r="V14" s="160"/>
      <c r="W14" s="160"/>
      <c r="X14" s="160"/>
      <c r="Y14" s="160"/>
      <c r="Z14" s="160"/>
      <c r="AA14" s="160"/>
      <c r="AB14" s="160"/>
      <c r="AC14" s="160"/>
      <c r="AD14" s="160"/>
      <c r="AE14" s="160"/>
    </row>
    <row r="15" spans="1:84" ht="14.25" customHeight="1">
      <c r="B15" s="169" t="s">
        <v>210</v>
      </c>
      <c r="C15" s="934" t="s">
        <v>211</v>
      </c>
      <c r="D15" s="934"/>
      <c r="E15" s="934"/>
      <c r="F15" s="934"/>
      <c r="G15" s="934"/>
      <c r="H15" s="934"/>
      <c r="I15" s="934"/>
      <c r="J15" s="934"/>
      <c r="K15" s="934"/>
      <c r="L15" s="934"/>
      <c r="M15" s="934"/>
      <c r="N15" s="934"/>
      <c r="O15" s="934"/>
      <c r="P15" s="934"/>
      <c r="Q15" s="934"/>
      <c r="R15" s="169"/>
      <c r="S15" s="169"/>
      <c r="T15" s="169"/>
      <c r="U15" s="170"/>
      <c r="V15" s="170"/>
      <c r="W15" s="170"/>
      <c r="X15" s="170"/>
      <c r="Y15" s="170"/>
      <c r="Z15" s="170"/>
      <c r="AA15" s="170"/>
      <c r="AB15" s="170"/>
      <c r="AC15" s="170"/>
      <c r="AD15" s="170"/>
      <c r="AE15" s="169"/>
      <c r="BD15" s="171" t="s">
        <v>212</v>
      </c>
      <c r="BE15" s="171"/>
      <c r="BF15" s="171"/>
      <c r="BG15" s="171"/>
      <c r="BH15" s="171"/>
      <c r="BI15" s="171"/>
      <c r="BJ15" s="171" t="s">
        <v>212</v>
      </c>
      <c r="BK15" s="171"/>
      <c r="BL15" s="171"/>
      <c r="BM15" s="171"/>
      <c r="BN15" s="171"/>
      <c r="BO15" s="171"/>
      <c r="BP15" s="171"/>
      <c r="BQ15" s="171"/>
      <c r="BR15" s="171"/>
      <c r="BS15" s="171"/>
      <c r="BT15" s="171"/>
      <c r="BU15" s="171"/>
      <c r="BV15" s="171"/>
      <c r="BW15" s="171"/>
      <c r="BX15" s="171"/>
      <c r="BY15" s="171"/>
      <c r="BZ15" s="171"/>
      <c r="CA15" s="171"/>
      <c r="CB15" s="171"/>
      <c r="CC15" s="171"/>
      <c r="CD15" s="171"/>
      <c r="CE15" s="171"/>
      <c r="CF15" s="171"/>
    </row>
    <row r="16" spans="1:84" ht="20.45" customHeight="1" thickBot="1">
      <c r="B16" s="172"/>
      <c r="C16" s="935" t="s">
        <v>213</v>
      </c>
      <c r="D16" s="172"/>
      <c r="E16" s="172"/>
      <c r="F16" s="172"/>
      <c r="G16" s="172"/>
      <c r="H16" s="937" t="s">
        <v>214</v>
      </c>
      <c r="I16" s="938"/>
      <c r="J16" s="939" t="s">
        <v>215</v>
      </c>
      <c r="K16" s="940"/>
      <c r="L16" s="940"/>
      <c r="M16" s="940"/>
      <c r="N16" s="940"/>
      <c r="O16" s="940"/>
      <c r="P16" s="940"/>
      <c r="Q16" s="940"/>
      <c r="R16" s="941"/>
      <c r="S16" s="909" t="s">
        <v>214</v>
      </c>
      <c r="T16" s="910"/>
      <c r="U16" s="911" t="s">
        <v>301</v>
      </c>
      <c r="V16" s="911"/>
      <c r="W16" s="911"/>
      <c r="X16" s="911"/>
      <c r="Y16" s="911"/>
      <c r="Z16" s="911"/>
      <c r="AA16" s="911"/>
      <c r="AB16" s="911"/>
      <c r="AC16" s="911"/>
      <c r="AD16" s="911"/>
      <c r="AE16" s="911"/>
      <c r="BD16" s="171"/>
      <c r="BE16" s="171"/>
      <c r="BF16" s="171"/>
      <c r="BG16" s="171"/>
      <c r="BH16" s="171"/>
      <c r="BI16" s="171"/>
      <c r="BJ16" s="171"/>
      <c r="BK16" s="171"/>
      <c r="BL16" s="171"/>
      <c r="BM16" s="171"/>
      <c r="BN16" s="171"/>
      <c r="BO16" s="171"/>
      <c r="BP16" s="171"/>
      <c r="BQ16" s="171"/>
      <c r="BR16" s="171"/>
      <c r="BS16" s="171"/>
      <c r="BT16" s="171"/>
      <c r="BU16" s="171"/>
      <c r="BV16" s="171"/>
      <c r="BW16" s="171"/>
      <c r="BX16" s="171"/>
      <c r="BY16" s="171"/>
      <c r="BZ16" s="171"/>
      <c r="CA16" s="171"/>
      <c r="CB16" s="171"/>
      <c r="CC16" s="171"/>
      <c r="CD16" s="171"/>
      <c r="CE16" s="171"/>
      <c r="CF16" s="171"/>
    </row>
    <row r="17" spans="2:84" ht="15.75" customHeight="1" thickBot="1">
      <c r="B17" s="173"/>
      <c r="C17" s="936"/>
      <c r="D17" s="173"/>
      <c r="E17" s="173"/>
      <c r="F17" s="173"/>
      <c r="G17" s="173"/>
      <c r="H17" s="913" t="s">
        <v>5</v>
      </c>
      <c r="I17" s="914"/>
      <c r="J17" s="915" t="s">
        <v>216</v>
      </c>
      <c r="K17" s="916"/>
      <c r="L17" s="916"/>
      <c r="M17" s="916"/>
      <c r="N17" s="916"/>
      <c r="O17" s="916"/>
      <c r="P17" s="916"/>
      <c r="Q17" s="916"/>
      <c r="R17" s="917"/>
      <c r="S17" s="918" t="s">
        <v>217</v>
      </c>
      <c r="T17" s="919"/>
      <c r="U17" s="912"/>
      <c r="V17" s="912"/>
      <c r="W17" s="912"/>
      <c r="X17" s="912"/>
      <c r="Y17" s="912"/>
      <c r="Z17" s="912"/>
      <c r="AA17" s="912"/>
      <c r="AB17" s="912"/>
      <c r="AC17" s="912"/>
      <c r="AD17" s="912"/>
      <c r="AE17" s="912"/>
      <c r="BD17" s="171"/>
      <c r="BE17" s="171"/>
      <c r="BF17" s="171"/>
      <c r="BG17" s="171"/>
      <c r="BH17" s="171"/>
      <c r="BI17" s="171"/>
      <c r="BJ17" s="171"/>
      <c r="BK17" s="171"/>
      <c r="BL17" s="171"/>
      <c r="BM17" s="171"/>
      <c r="BN17" s="171"/>
      <c r="BO17" s="171"/>
      <c r="BP17" s="171"/>
      <c r="BQ17" s="171"/>
      <c r="BR17" s="171"/>
      <c r="BS17" s="171"/>
      <c r="BT17" s="171"/>
      <c r="BU17" s="171"/>
      <c r="BV17" s="171"/>
      <c r="BW17" s="171"/>
      <c r="BX17" s="171"/>
      <c r="BY17" s="171"/>
      <c r="BZ17" s="171"/>
      <c r="CA17" s="171"/>
      <c r="CB17" s="171"/>
      <c r="CC17" s="171"/>
      <c r="CD17" s="171"/>
      <c r="CE17" s="171"/>
      <c r="CF17" s="171"/>
    </row>
    <row r="18" spans="2:84" ht="24.95" customHeight="1">
      <c r="B18" s="920"/>
      <c r="C18" s="922" t="s">
        <v>218</v>
      </c>
      <c r="D18" s="924" t="s">
        <v>219</v>
      </c>
      <c r="E18" s="925"/>
      <c r="F18" s="925"/>
      <c r="G18" s="925"/>
      <c r="H18" s="928" t="s">
        <v>220</v>
      </c>
      <c r="I18" s="930" t="s">
        <v>221</v>
      </c>
      <c r="J18" s="932" t="s">
        <v>222</v>
      </c>
      <c r="K18" s="986" t="s">
        <v>223</v>
      </c>
      <c r="L18" s="986" t="s">
        <v>224</v>
      </c>
      <c r="M18" s="986" t="s">
        <v>225</v>
      </c>
      <c r="N18" s="986" t="s">
        <v>226</v>
      </c>
      <c r="O18" s="986" t="s">
        <v>227</v>
      </c>
      <c r="P18" s="986" t="s">
        <v>228</v>
      </c>
      <c r="Q18" s="986" t="s">
        <v>229</v>
      </c>
      <c r="R18" s="988" t="s">
        <v>230</v>
      </c>
      <c r="S18" s="990" t="s">
        <v>231</v>
      </c>
      <c r="T18" s="992" t="s">
        <v>232</v>
      </c>
      <c r="U18" s="994" t="s">
        <v>233</v>
      </c>
      <c r="V18" s="962"/>
      <c r="W18" s="961" t="s">
        <v>234</v>
      </c>
      <c r="X18" s="962"/>
      <c r="Y18" s="961" t="s">
        <v>235</v>
      </c>
      <c r="Z18" s="962"/>
      <c r="AA18" s="963" t="s">
        <v>236</v>
      </c>
      <c r="AB18" s="961"/>
      <c r="AC18" s="964" t="s">
        <v>237</v>
      </c>
      <c r="AD18" s="965"/>
      <c r="AE18" s="966"/>
      <c r="AF18" s="970" t="s">
        <v>238</v>
      </c>
      <c r="AG18" s="174"/>
      <c r="AH18" s="174"/>
      <c r="AI18" s="174"/>
      <c r="AJ18" s="174"/>
      <c r="AK18" s="174"/>
      <c r="AL18" s="174"/>
      <c r="AM18" s="174"/>
      <c r="AN18" s="174"/>
      <c r="AO18" s="174"/>
      <c r="AP18" s="174"/>
      <c r="AQ18" s="174"/>
      <c r="AR18" s="174"/>
      <c r="AS18" s="174"/>
      <c r="AT18" s="174"/>
      <c r="AU18" s="174"/>
      <c r="AV18" s="174"/>
      <c r="AW18" s="174"/>
      <c r="AX18" s="174"/>
      <c r="AY18" s="174"/>
      <c r="AZ18" s="174"/>
      <c r="BA18" s="174"/>
      <c r="BB18" s="174"/>
      <c r="BD18" s="171" t="s">
        <v>239</v>
      </c>
      <c r="BE18" s="171"/>
      <c r="BF18" s="171"/>
      <c r="BG18" s="839" t="s">
        <v>240</v>
      </c>
      <c r="BH18" s="972"/>
      <c r="BI18" s="156"/>
      <c r="BJ18" s="984" t="s">
        <v>222</v>
      </c>
      <c r="BK18" s="953" t="s">
        <v>223</v>
      </c>
      <c r="BL18" s="953" t="s">
        <v>224</v>
      </c>
      <c r="BM18" s="953" t="s">
        <v>225</v>
      </c>
      <c r="BN18" s="953" t="s">
        <v>226</v>
      </c>
      <c r="BO18" s="953" t="s">
        <v>227</v>
      </c>
      <c r="BP18" s="953" t="s">
        <v>228</v>
      </c>
      <c r="BQ18" s="953" t="s">
        <v>229</v>
      </c>
      <c r="BR18" s="955" t="s">
        <v>230</v>
      </c>
      <c r="BS18" s="942" t="s">
        <v>241</v>
      </c>
      <c r="BT18" s="957" t="s">
        <v>217</v>
      </c>
      <c r="BU18" s="958"/>
      <c r="BV18" s="942" t="s">
        <v>241</v>
      </c>
      <c r="BW18" s="959" t="s">
        <v>233</v>
      </c>
      <c r="BX18" s="960"/>
      <c r="BY18" s="959" t="s">
        <v>234</v>
      </c>
      <c r="BZ18" s="960"/>
      <c r="CA18" s="959" t="s">
        <v>235</v>
      </c>
      <c r="CB18" s="960"/>
      <c r="CC18" s="982" t="s">
        <v>236</v>
      </c>
      <c r="CD18" s="983"/>
      <c r="CE18" s="942" t="s">
        <v>241</v>
      </c>
      <c r="CF18" s="171"/>
    </row>
    <row r="19" spans="2:84" ht="24.95" customHeight="1" thickBot="1">
      <c r="B19" s="921"/>
      <c r="C19" s="923"/>
      <c r="D19" s="926"/>
      <c r="E19" s="927"/>
      <c r="F19" s="927"/>
      <c r="G19" s="927"/>
      <c r="H19" s="929"/>
      <c r="I19" s="931"/>
      <c r="J19" s="933"/>
      <c r="K19" s="987"/>
      <c r="L19" s="987"/>
      <c r="M19" s="987"/>
      <c r="N19" s="987"/>
      <c r="O19" s="987"/>
      <c r="P19" s="987"/>
      <c r="Q19" s="987"/>
      <c r="R19" s="989"/>
      <c r="S19" s="991"/>
      <c r="T19" s="993"/>
      <c r="U19" s="175">
        <f>①基本入力表!C18</f>
        <v>0</v>
      </c>
      <c r="V19" s="176" t="s">
        <v>242</v>
      </c>
      <c r="W19" s="175" t="str">
        <f>IF(①基本入力表!M18&gt;=1,①基本入力表!C18+1,"")</f>
        <v/>
      </c>
      <c r="X19" s="177" t="s">
        <v>242</v>
      </c>
      <c r="Y19" s="178" t="str">
        <f>IF(①基本入力表!M18&gt;=2,①基本入力表!C18+2,"")</f>
        <v/>
      </c>
      <c r="Z19" s="176" t="s">
        <v>242</v>
      </c>
      <c r="AA19" s="179" t="str">
        <f>IF(①基本入力表!M18=3,①基本入力表!C18+3,"")</f>
        <v/>
      </c>
      <c r="AB19" s="176" t="s">
        <v>242</v>
      </c>
      <c r="AC19" s="967"/>
      <c r="AD19" s="968"/>
      <c r="AE19" s="969"/>
      <c r="AF19" s="971"/>
      <c r="AG19" s="180"/>
      <c r="AH19" s="180"/>
      <c r="AI19" s="180"/>
      <c r="AJ19" s="180"/>
      <c r="AK19" s="180"/>
      <c r="AL19" s="180"/>
      <c r="AM19" s="180"/>
      <c r="AN19" s="180"/>
      <c r="AO19" s="180"/>
      <c r="AP19" s="180"/>
      <c r="AQ19" s="180"/>
      <c r="AR19" s="180"/>
      <c r="AS19" s="180"/>
      <c r="AT19" s="180"/>
      <c r="AU19" s="180"/>
      <c r="AV19" s="180"/>
      <c r="AW19" s="180"/>
      <c r="AX19" s="180"/>
      <c r="AY19" s="180"/>
      <c r="AZ19" s="180"/>
      <c r="BA19" s="180"/>
      <c r="BB19" s="180"/>
      <c r="BD19" s="171"/>
      <c r="BE19" s="171"/>
      <c r="BF19" s="171"/>
      <c r="BG19" s="181" t="s">
        <v>220</v>
      </c>
      <c r="BH19" s="182" t="s">
        <v>221</v>
      </c>
      <c r="BI19" s="183"/>
      <c r="BJ19" s="985"/>
      <c r="BK19" s="954"/>
      <c r="BL19" s="954"/>
      <c r="BM19" s="954"/>
      <c r="BN19" s="954"/>
      <c r="BO19" s="954"/>
      <c r="BP19" s="954"/>
      <c r="BQ19" s="954"/>
      <c r="BR19" s="956"/>
      <c r="BS19" s="943"/>
      <c r="BT19" s="184" t="s">
        <v>231</v>
      </c>
      <c r="BU19" s="185" t="s">
        <v>232</v>
      </c>
      <c r="BV19" s="943"/>
      <c r="BW19" s="186"/>
      <c r="BX19" s="171"/>
      <c r="BY19" s="171"/>
      <c r="BZ19" s="171"/>
      <c r="CA19" s="171"/>
      <c r="CB19" s="171"/>
      <c r="CC19" s="171"/>
      <c r="CD19" s="171"/>
      <c r="CE19" s="943"/>
      <c r="CF19" s="171"/>
    </row>
    <row r="20" spans="2:84" ht="27.95" customHeight="1">
      <c r="B20" s="157">
        <v>1</v>
      </c>
      <c r="C20" s="307" t="s">
        <v>243</v>
      </c>
      <c r="D20" s="944" t="s">
        <v>244</v>
      </c>
      <c r="E20" s="945"/>
      <c r="F20" s="945"/>
      <c r="G20" s="946"/>
      <c r="H20" s="187" t="s">
        <v>245</v>
      </c>
      <c r="I20" s="188"/>
      <c r="J20" s="189"/>
      <c r="K20" s="190"/>
      <c r="L20" s="190"/>
      <c r="M20" s="190"/>
      <c r="N20" s="190"/>
      <c r="O20" s="190"/>
      <c r="P20" s="190"/>
      <c r="Q20" s="190" t="s">
        <v>245</v>
      </c>
      <c r="R20" s="191"/>
      <c r="S20" s="189" t="s">
        <v>245</v>
      </c>
      <c r="T20" s="191"/>
      <c r="U20" s="947" t="s">
        <v>245</v>
      </c>
      <c r="V20" s="948"/>
      <c r="W20" s="948" t="s">
        <v>245</v>
      </c>
      <c r="X20" s="948"/>
      <c r="Y20" s="948" t="s">
        <v>246</v>
      </c>
      <c r="Z20" s="948"/>
      <c r="AA20" s="948"/>
      <c r="AB20" s="949"/>
      <c r="AC20" s="950"/>
      <c r="AD20" s="951"/>
      <c r="AE20" s="952"/>
      <c r="AF20" s="192" t="str">
        <f t="shared" ref="AF20:AF42" si="0">IF(D20="","",IF(BI20=1,IF(BS20=1,IF(BV20=1,IF(CE20=0,"宿泊・日帰り記入エラー","OK"),"居住地選択エラー"),"利用者区分選択エラー"),"性別選択エラー"))</f>
        <v>OK</v>
      </c>
      <c r="AG20" s="193"/>
      <c r="AH20" s="193"/>
      <c r="AI20" s="193"/>
      <c r="AJ20" s="193"/>
      <c r="AK20" s="193"/>
      <c r="AL20" s="193"/>
      <c r="AM20" s="193"/>
      <c r="AN20" s="193"/>
      <c r="AO20" s="193"/>
      <c r="AP20" s="193"/>
      <c r="AQ20" s="193"/>
      <c r="AR20" s="193"/>
      <c r="AS20" s="193"/>
      <c r="AT20" s="193"/>
      <c r="AU20" s="193"/>
      <c r="AV20" s="193"/>
      <c r="AW20" s="193"/>
      <c r="AX20" s="193"/>
      <c r="AY20" s="193"/>
      <c r="AZ20" s="193"/>
      <c r="BA20" s="193"/>
      <c r="BB20" s="193"/>
      <c r="BG20" s="194">
        <f>IF(H20="○",1,0)</f>
        <v>1</v>
      </c>
      <c r="BH20" s="194">
        <f>IF(I20="○",1,0)</f>
        <v>0</v>
      </c>
      <c r="BI20" s="195">
        <f>BG20+BH20</f>
        <v>1</v>
      </c>
      <c r="BJ20" s="194" t="str">
        <f t="shared" ref="BJ20:BR42" si="1">IF(J20="○",IF($H20="○","Ａ",IF($I20="○","B","")),"")</f>
        <v/>
      </c>
      <c r="BK20" s="194" t="str">
        <f t="shared" si="1"/>
        <v/>
      </c>
      <c r="BL20" s="194" t="str">
        <f t="shared" si="1"/>
        <v/>
      </c>
      <c r="BM20" s="194" t="str">
        <f t="shared" si="1"/>
        <v/>
      </c>
      <c r="BN20" s="194" t="str">
        <f t="shared" si="1"/>
        <v/>
      </c>
      <c r="BO20" s="194" t="str">
        <f t="shared" si="1"/>
        <v/>
      </c>
      <c r="BP20" s="194" t="str">
        <f t="shared" si="1"/>
        <v/>
      </c>
      <c r="BQ20" s="194" t="str">
        <f t="shared" si="1"/>
        <v>Ａ</v>
      </c>
      <c r="BR20" s="194" t="str">
        <f t="shared" si="1"/>
        <v/>
      </c>
      <c r="BS20" s="194">
        <f>COUNTA(J20:R20)</f>
        <v>1</v>
      </c>
      <c r="BT20" s="194" t="str">
        <f t="shared" ref="BT20:BU42" si="2">IF(S20="○",IF($H20="○","Ａ",IF($I20="○","B","")),"")</f>
        <v>Ａ</v>
      </c>
      <c r="BU20" s="194" t="str">
        <f t="shared" si="2"/>
        <v/>
      </c>
      <c r="BV20" s="194">
        <f>COUNTA(S20:T20)</f>
        <v>1</v>
      </c>
      <c r="BW20" s="194" t="str">
        <f t="shared" ref="BW20:BW42" si="3">IF(U20="○",IF($H20="○","Ａ",IF($I20="○","B","")),"")</f>
        <v>Ａ</v>
      </c>
      <c r="BY20" s="196" t="str">
        <f t="shared" ref="BY20:BY42" si="4">IF(W20="○",IF($H20="○","Ａ",IF($I20="○","B","")),IF(W20="△",IF($H20="○","Ｃ",IF($I20="○","Ｄ","")),""))</f>
        <v>Ａ</v>
      </c>
      <c r="CA20" s="196" t="str">
        <f t="shared" ref="CA20:CA42" si="5">IF(Y20="○",IF($H20="○","Ａ",IF($I20="○","B","")),IF(Y20="△",IF($H20="○","Ｃ",IF($I20="○","Ｄ","")),""))</f>
        <v>Ｃ</v>
      </c>
      <c r="CC20" s="196" t="str">
        <f t="shared" ref="CC20:CC42" si="6">IF(AA20="○",IF($H20="○","Ａ",IF($I20="○","B","")),IF(AA20="△",IF($H20="○","Ｃ",IF($I20="○","Ｄ","")),""))</f>
        <v/>
      </c>
      <c r="CE20" s="194">
        <f>COUNTA(U20:AB20)</f>
        <v>3</v>
      </c>
    </row>
    <row r="21" spans="2:84" ht="27.95" customHeight="1">
      <c r="B21" s="197">
        <v>2</v>
      </c>
      <c r="C21" s="306" t="s">
        <v>245</v>
      </c>
      <c r="D21" s="973" t="s">
        <v>247</v>
      </c>
      <c r="E21" s="974"/>
      <c r="F21" s="974"/>
      <c r="G21" s="975"/>
      <c r="H21" s="199"/>
      <c r="I21" s="200" t="s">
        <v>245</v>
      </c>
      <c r="J21" s="201"/>
      <c r="K21" s="202"/>
      <c r="L21" s="202"/>
      <c r="M21" s="202"/>
      <c r="N21" s="202"/>
      <c r="O21" s="202"/>
      <c r="P21" s="202"/>
      <c r="Q21" s="202" t="s">
        <v>245</v>
      </c>
      <c r="R21" s="203"/>
      <c r="S21" s="189" t="s">
        <v>245</v>
      </c>
      <c r="T21" s="203"/>
      <c r="U21" s="976" t="s">
        <v>245</v>
      </c>
      <c r="V21" s="977"/>
      <c r="W21" s="948" t="s">
        <v>245</v>
      </c>
      <c r="X21" s="948"/>
      <c r="Y21" s="948" t="s">
        <v>246</v>
      </c>
      <c r="Z21" s="948"/>
      <c r="AA21" s="977"/>
      <c r="AB21" s="978"/>
      <c r="AC21" s="979"/>
      <c r="AD21" s="980"/>
      <c r="AE21" s="981"/>
      <c r="AF21" s="192" t="str">
        <f t="shared" si="0"/>
        <v>OK</v>
      </c>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G21" s="194">
        <f t="shared" ref="BG21:BH42" si="7">IF(H21="○",1,0)</f>
        <v>0</v>
      </c>
      <c r="BH21" s="194">
        <f t="shared" si="7"/>
        <v>1</v>
      </c>
      <c r="BI21" s="195">
        <f t="shared" ref="BI21:BI42" si="8">BG21+BH21</f>
        <v>1</v>
      </c>
      <c r="BJ21" s="194" t="str">
        <f t="shared" si="1"/>
        <v/>
      </c>
      <c r="BK21" s="194" t="str">
        <f t="shared" si="1"/>
        <v/>
      </c>
      <c r="BL21" s="194" t="str">
        <f t="shared" si="1"/>
        <v/>
      </c>
      <c r="BM21" s="194" t="str">
        <f t="shared" si="1"/>
        <v/>
      </c>
      <c r="BN21" s="194" t="str">
        <f t="shared" si="1"/>
        <v/>
      </c>
      <c r="BO21" s="194" t="str">
        <f t="shared" si="1"/>
        <v/>
      </c>
      <c r="BP21" s="194" t="str">
        <f t="shared" si="1"/>
        <v/>
      </c>
      <c r="BQ21" s="194" t="str">
        <f t="shared" si="1"/>
        <v>B</v>
      </c>
      <c r="BR21" s="194" t="str">
        <f t="shared" si="1"/>
        <v/>
      </c>
      <c r="BS21" s="194">
        <f t="shared" ref="BS21:BS42" si="9">COUNTA(J21:R21)</f>
        <v>1</v>
      </c>
      <c r="BT21" s="194" t="str">
        <f t="shared" si="2"/>
        <v>B</v>
      </c>
      <c r="BU21" s="194" t="str">
        <f t="shared" si="2"/>
        <v/>
      </c>
      <c r="BV21" s="194">
        <f t="shared" ref="BV21:BV42" si="10">COUNTA(S21:T21)</f>
        <v>1</v>
      </c>
      <c r="BW21" s="194" t="str">
        <f t="shared" si="3"/>
        <v>B</v>
      </c>
      <c r="BY21" s="196" t="str">
        <f t="shared" si="4"/>
        <v>B</v>
      </c>
      <c r="CA21" s="196" t="str">
        <f t="shared" si="5"/>
        <v>Ｄ</v>
      </c>
      <c r="CC21" s="196" t="str">
        <f t="shared" si="6"/>
        <v/>
      </c>
      <c r="CE21" s="194">
        <f t="shared" ref="CE21:CE42" si="11">COUNTA(U21:AB21)</f>
        <v>3</v>
      </c>
    </row>
    <row r="22" spans="2:84" ht="27.95" customHeight="1">
      <c r="B22" s="197">
        <v>3</v>
      </c>
      <c r="C22" s="306" t="s">
        <v>245</v>
      </c>
      <c r="D22" s="973" t="s">
        <v>248</v>
      </c>
      <c r="E22" s="974"/>
      <c r="F22" s="974"/>
      <c r="G22" s="975"/>
      <c r="H22" s="199" t="s">
        <v>245</v>
      </c>
      <c r="I22" s="200"/>
      <c r="J22" s="201"/>
      <c r="K22" s="202"/>
      <c r="L22" s="202"/>
      <c r="M22" s="202"/>
      <c r="N22" s="202"/>
      <c r="O22" s="202"/>
      <c r="P22" s="202"/>
      <c r="Q22" s="202" t="s">
        <v>245</v>
      </c>
      <c r="R22" s="203"/>
      <c r="S22" s="189" t="s">
        <v>245</v>
      </c>
      <c r="T22" s="203"/>
      <c r="U22" s="976" t="s">
        <v>245</v>
      </c>
      <c r="V22" s="977"/>
      <c r="W22" s="948" t="s">
        <v>245</v>
      </c>
      <c r="X22" s="948"/>
      <c r="Y22" s="948" t="s">
        <v>246</v>
      </c>
      <c r="Z22" s="948"/>
      <c r="AA22" s="977"/>
      <c r="AB22" s="978"/>
      <c r="AC22" s="979"/>
      <c r="AD22" s="980"/>
      <c r="AE22" s="981"/>
      <c r="AF22" s="192" t="str">
        <f t="shared" si="0"/>
        <v>OK</v>
      </c>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G22" s="194">
        <f t="shared" si="7"/>
        <v>1</v>
      </c>
      <c r="BH22" s="194">
        <f t="shared" si="7"/>
        <v>0</v>
      </c>
      <c r="BI22" s="195">
        <f t="shared" si="8"/>
        <v>1</v>
      </c>
      <c r="BJ22" s="194" t="str">
        <f t="shared" si="1"/>
        <v/>
      </c>
      <c r="BK22" s="194" t="str">
        <f t="shared" si="1"/>
        <v/>
      </c>
      <c r="BL22" s="194" t="str">
        <f t="shared" si="1"/>
        <v/>
      </c>
      <c r="BM22" s="194" t="str">
        <f t="shared" si="1"/>
        <v/>
      </c>
      <c r="BN22" s="194" t="str">
        <f t="shared" si="1"/>
        <v/>
      </c>
      <c r="BO22" s="194" t="str">
        <f t="shared" si="1"/>
        <v/>
      </c>
      <c r="BP22" s="194" t="str">
        <f t="shared" si="1"/>
        <v/>
      </c>
      <c r="BQ22" s="194" t="str">
        <f t="shared" si="1"/>
        <v>Ａ</v>
      </c>
      <c r="BR22" s="194" t="str">
        <f t="shared" si="1"/>
        <v/>
      </c>
      <c r="BS22" s="194">
        <f t="shared" si="9"/>
        <v>1</v>
      </c>
      <c r="BT22" s="194" t="str">
        <f t="shared" si="2"/>
        <v>Ａ</v>
      </c>
      <c r="BU22" s="194" t="str">
        <f t="shared" si="2"/>
        <v/>
      </c>
      <c r="BV22" s="194">
        <f t="shared" si="10"/>
        <v>1</v>
      </c>
      <c r="BW22" s="194" t="str">
        <f t="shared" si="3"/>
        <v>Ａ</v>
      </c>
      <c r="BY22" s="196" t="str">
        <f t="shared" si="4"/>
        <v>Ａ</v>
      </c>
      <c r="CA22" s="196" t="str">
        <f t="shared" si="5"/>
        <v>Ｃ</v>
      </c>
      <c r="CC22" s="196" t="str">
        <f t="shared" si="6"/>
        <v/>
      </c>
      <c r="CE22" s="194">
        <f t="shared" si="11"/>
        <v>3</v>
      </c>
    </row>
    <row r="23" spans="2:84" ht="27.95" customHeight="1">
      <c r="B23" s="197">
        <v>4</v>
      </c>
      <c r="C23" s="306" t="s">
        <v>245</v>
      </c>
      <c r="D23" s="973" t="s">
        <v>249</v>
      </c>
      <c r="E23" s="974"/>
      <c r="F23" s="974"/>
      <c r="G23" s="975"/>
      <c r="H23" s="199"/>
      <c r="I23" s="200" t="s">
        <v>245</v>
      </c>
      <c r="J23" s="201"/>
      <c r="K23" s="202"/>
      <c r="L23" s="202"/>
      <c r="M23" s="202"/>
      <c r="N23" s="202"/>
      <c r="O23" s="202"/>
      <c r="P23" s="202"/>
      <c r="Q23" s="202" t="s">
        <v>245</v>
      </c>
      <c r="R23" s="203"/>
      <c r="S23" s="189" t="s">
        <v>245</v>
      </c>
      <c r="T23" s="203"/>
      <c r="U23" s="976" t="s">
        <v>245</v>
      </c>
      <c r="V23" s="977"/>
      <c r="W23" s="948" t="s">
        <v>245</v>
      </c>
      <c r="X23" s="948"/>
      <c r="Y23" s="948" t="s">
        <v>246</v>
      </c>
      <c r="Z23" s="948"/>
      <c r="AA23" s="977"/>
      <c r="AB23" s="978"/>
      <c r="AC23" s="979"/>
      <c r="AD23" s="980"/>
      <c r="AE23" s="981"/>
      <c r="AF23" s="192" t="str">
        <f t="shared" si="0"/>
        <v>OK</v>
      </c>
      <c r="AG23" s="193"/>
      <c r="AH23" s="193"/>
      <c r="AI23" s="193"/>
      <c r="AJ23" s="193"/>
      <c r="AK23" s="193"/>
      <c r="AL23" s="193"/>
      <c r="AM23" s="193"/>
      <c r="AN23" s="193"/>
      <c r="AO23" s="193"/>
      <c r="AP23" s="193"/>
      <c r="AQ23" s="193"/>
      <c r="AR23" s="193"/>
      <c r="AS23" s="193"/>
      <c r="AT23" s="193"/>
      <c r="AU23" s="193"/>
      <c r="AV23" s="193"/>
      <c r="AW23" s="193"/>
      <c r="AX23" s="193"/>
      <c r="AY23" s="193"/>
      <c r="AZ23" s="193"/>
      <c r="BA23" s="193"/>
      <c r="BB23" s="193"/>
      <c r="BG23" s="194">
        <f t="shared" si="7"/>
        <v>0</v>
      </c>
      <c r="BH23" s="194">
        <f t="shared" si="7"/>
        <v>1</v>
      </c>
      <c r="BI23" s="195">
        <f t="shared" si="8"/>
        <v>1</v>
      </c>
      <c r="BJ23" s="194" t="str">
        <f t="shared" si="1"/>
        <v/>
      </c>
      <c r="BK23" s="194" t="str">
        <f t="shared" si="1"/>
        <v/>
      </c>
      <c r="BL23" s="194" t="str">
        <f t="shared" si="1"/>
        <v/>
      </c>
      <c r="BM23" s="194" t="str">
        <f t="shared" si="1"/>
        <v/>
      </c>
      <c r="BN23" s="194" t="e">
        <f>IF(#REF!="○",IF($H23="○","Ａ",IF($I23="○","B","")),"")</f>
        <v>#REF!</v>
      </c>
      <c r="BO23" s="194" t="str">
        <f>IF(N23="○",IF($H23="○","Ａ",IF($I23="○","B","")),"")</f>
        <v/>
      </c>
      <c r="BP23" s="194" t="str">
        <f t="shared" si="1"/>
        <v/>
      </c>
      <c r="BQ23" s="194" t="str">
        <f t="shared" si="1"/>
        <v>B</v>
      </c>
      <c r="BR23" s="194" t="str">
        <f t="shared" si="1"/>
        <v/>
      </c>
      <c r="BS23" s="194">
        <f t="shared" si="9"/>
        <v>1</v>
      </c>
      <c r="BT23" s="194" t="str">
        <f t="shared" si="2"/>
        <v>B</v>
      </c>
      <c r="BU23" s="194" t="str">
        <f t="shared" si="2"/>
        <v/>
      </c>
      <c r="BV23" s="194">
        <f t="shared" si="10"/>
        <v>1</v>
      </c>
      <c r="BW23" s="194" t="str">
        <f t="shared" si="3"/>
        <v>B</v>
      </c>
      <c r="BY23" s="196" t="str">
        <f t="shared" si="4"/>
        <v>B</v>
      </c>
      <c r="CA23" s="196" t="str">
        <f t="shared" si="5"/>
        <v>Ｄ</v>
      </c>
      <c r="CC23" s="196" t="str">
        <f t="shared" si="6"/>
        <v/>
      </c>
      <c r="CE23" s="194">
        <f t="shared" si="11"/>
        <v>3</v>
      </c>
    </row>
    <row r="24" spans="2:84" ht="27.95" customHeight="1">
      <c r="B24" s="197">
        <v>5</v>
      </c>
      <c r="C24" s="306" t="s">
        <v>250</v>
      </c>
      <c r="D24" s="973" t="s">
        <v>249</v>
      </c>
      <c r="E24" s="974"/>
      <c r="F24" s="974"/>
      <c r="G24" s="975"/>
      <c r="H24" s="199"/>
      <c r="I24" s="200" t="s">
        <v>245</v>
      </c>
      <c r="J24" s="201"/>
      <c r="K24" s="202" t="s">
        <v>245</v>
      </c>
      <c r="L24" s="202"/>
      <c r="M24" s="202"/>
      <c r="N24" s="202"/>
      <c r="O24" s="202"/>
      <c r="P24" s="202"/>
      <c r="Q24" s="202"/>
      <c r="R24" s="203"/>
      <c r="S24" s="189" t="s">
        <v>245</v>
      </c>
      <c r="T24" s="203"/>
      <c r="U24" s="976" t="s">
        <v>245</v>
      </c>
      <c r="V24" s="977"/>
      <c r="W24" s="948" t="s">
        <v>245</v>
      </c>
      <c r="X24" s="948"/>
      <c r="Y24" s="948" t="s">
        <v>246</v>
      </c>
      <c r="Z24" s="948"/>
      <c r="AA24" s="977"/>
      <c r="AB24" s="978"/>
      <c r="AC24" s="979"/>
      <c r="AD24" s="980"/>
      <c r="AE24" s="981"/>
      <c r="AF24" s="192" t="str">
        <f t="shared" si="0"/>
        <v>OK</v>
      </c>
      <c r="AG24" s="193"/>
      <c r="AH24" s="193"/>
      <c r="AI24" s="193"/>
      <c r="AJ24" s="193"/>
      <c r="AK24" s="193"/>
      <c r="AL24" s="193"/>
      <c r="AM24" s="193"/>
      <c r="AN24" s="193"/>
      <c r="AO24" s="193"/>
      <c r="AP24" s="193"/>
      <c r="AQ24" s="193"/>
      <c r="AR24" s="193"/>
      <c r="AS24" s="193"/>
      <c r="AT24" s="193"/>
      <c r="AU24" s="193"/>
      <c r="AV24" s="193"/>
      <c r="AW24" s="193"/>
      <c r="AX24" s="193"/>
      <c r="AY24" s="193"/>
      <c r="AZ24" s="193"/>
      <c r="BA24" s="193"/>
      <c r="BB24" s="193"/>
      <c r="BG24" s="194">
        <f t="shared" si="7"/>
        <v>0</v>
      </c>
      <c r="BH24" s="194">
        <f t="shared" si="7"/>
        <v>1</v>
      </c>
      <c r="BI24" s="195">
        <f t="shared" si="8"/>
        <v>1</v>
      </c>
      <c r="BJ24" s="194" t="str">
        <f t="shared" si="1"/>
        <v/>
      </c>
      <c r="BK24" s="194" t="str">
        <f t="shared" si="1"/>
        <v>B</v>
      </c>
      <c r="BL24" s="194" t="str">
        <f t="shared" si="1"/>
        <v/>
      </c>
      <c r="BM24" s="194" t="str">
        <f t="shared" si="1"/>
        <v/>
      </c>
      <c r="BN24" s="194" t="str">
        <f t="shared" si="1"/>
        <v/>
      </c>
      <c r="BO24" s="194" t="str">
        <f t="shared" si="1"/>
        <v/>
      </c>
      <c r="BP24" s="194" t="str">
        <f t="shared" si="1"/>
        <v/>
      </c>
      <c r="BQ24" s="194" t="str">
        <f t="shared" si="1"/>
        <v/>
      </c>
      <c r="BR24" s="194" t="str">
        <f t="shared" si="1"/>
        <v/>
      </c>
      <c r="BS24" s="194">
        <f t="shared" si="9"/>
        <v>1</v>
      </c>
      <c r="BT24" s="194" t="str">
        <f t="shared" si="2"/>
        <v>B</v>
      </c>
      <c r="BU24" s="194" t="str">
        <f t="shared" si="2"/>
        <v/>
      </c>
      <c r="BV24" s="194">
        <f t="shared" si="10"/>
        <v>1</v>
      </c>
      <c r="BW24" s="194" t="str">
        <f t="shared" si="3"/>
        <v>B</v>
      </c>
      <c r="BY24" s="196" t="str">
        <f t="shared" si="4"/>
        <v>B</v>
      </c>
      <c r="CA24" s="196" t="str">
        <f t="shared" si="5"/>
        <v>Ｄ</v>
      </c>
      <c r="CC24" s="196" t="str">
        <f t="shared" si="6"/>
        <v/>
      </c>
      <c r="CE24" s="194">
        <f t="shared" si="11"/>
        <v>3</v>
      </c>
    </row>
    <row r="25" spans="2:84" ht="27.95" customHeight="1">
      <c r="B25" s="197">
        <v>6</v>
      </c>
      <c r="C25" s="306" t="s">
        <v>250</v>
      </c>
      <c r="D25" s="973" t="s">
        <v>249</v>
      </c>
      <c r="E25" s="974"/>
      <c r="F25" s="974"/>
      <c r="G25" s="975"/>
      <c r="H25" s="199"/>
      <c r="I25" s="200" t="s">
        <v>245</v>
      </c>
      <c r="J25" s="201"/>
      <c r="K25" s="202" t="s">
        <v>245</v>
      </c>
      <c r="L25" s="202"/>
      <c r="M25" s="202"/>
      <c r="N25" s="202"/>
      <c r="O25" s="202"/>
      <c r="P25" s="202"/>
      <c r="Q25" s="202"/>
      <c r="R25" s="203"/>
      <c r="S25" s="189" t="s">
        <v>245</v>
      </c>
      <c r="T25" s="203"/>
      <c r="U25" s="976" t="s">
        <v>245</v>
      </c>
      <c r="V25" s="977"/>
      <c r="W25" s="948" t="s">
        <v>245</v>
      </c>
      <c r="X25" s="948"/>
      <c r="Y25" s="948" t="s">
        <v>246</v>
      </c>
      <c r="Z25" s="948"/>
      <c r="AA25" s="977"/>
      <c r="AB25" s="978"/>
      <c r="AC25" s="979"/>
      <c r="AD25" s="980"/>
      <c r="AE25" s="981"/>
      <c r="AF25" s="192" t="str">
        <f t="shared" si="0"/>
        <v>OK</v>
      </c>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G25" s="194">
        <f t="shared" si="7"/>
        <v>0</v>
      </c>
      <c r="BH25" s="194">
        <f t="shared" si="7"/>
        <v>1</v>
      </c>
      <c r="BI25" s="195">
        <f t="shared" si="8"/>
        <v>1</v>
      </c>
      <c r="BJ25" s="194" t="str">
        <f t="shared" si="1"/>
        <v/>
      </c>
      <c r="BK25" s="194" t="str">
        <f t="shared" si="1"/>
        <v>B</v>
      </c>
      <c r="BL25" s="194" t="str">
        <f t="shared" si="1"/>
        <v/>
      </c>
      <c r="BM25" s="194" t="str">
        <f t="shared" si="1"/>
        <v/>
      </c>
      <c r="BN25" s="194" t="str">
        <f t="shared" si="1"/>
        <v/>
      </c>
      <c r="BO25" s="194" t="str">
        <f t="shared" si="1"/>
        <v/>
      </c>
      <c r="BP25" s="194" t="str">
        <f t="shared" si="1"/>
        <v/>
      </c>
      <c r="BQ25" s="194" t="str">
        <f t="shared" si="1"/>
        <v/>
      </c>
      <c r="BR25" s="194" t="str">
        <f t="shared" si="1"/>
        <v/>
      </c>
      <c r="BS25" s="194">
        <f t="shared" si="9"/>
        <v>1</v>
      </c>
      <c r="BT25" s="194" t="str">
        <f t="shared" si="2"/>
        <v>B</v>
      </c>
      <c r="BU25" s="194" t="str">
        <f t="shared" si="2"/>
        <v/>
      </c>
      <c r="BV25" s="194">
        <f t="shared" si="10"/>
        <v>1</v>
      </c>
      <c r="BW25" s="194" t="str">
        <f t="shared" si="3"/>
        <v>B</v>
      </c>
      <c r="BY25" s="196" t="str">
        <f t="shared" si="4"/>
        <v>B</v>
      </c>
      <c r="CA25" s="196" t="str">
        <f t="shared" si="5"/>
        <v>Ｄ</v>
      </c>
      <c r="CC25" s="196" t="str">
        <f t="shared" si="6"/>
        <v/>
      </c>
      <c r="CE25" s="194">
        <f t="shared" si="11"/>
        <v>3</v>
      </c>
    </row>
    <row r="26" spans="2:84" ht="27.95" customHeight="1">
      <c r="B26" s="197">
        <v>7</v>
      </c>
      <c r="C26" s="306" t="s">
        <v>250</v>
      </c>
      <c r="D26" s="973" t="s">
        <v>249</v>
      </c>
      <c r="E26" s="974"/>
      <c r="F26" s="974"/>
      <c r="G26" s="975"/>
      <c r="H26" s="199"/>
      <c r="I26" s="200" t="s">
        <v>245</v>
      </c>
      <c r="J26" s="201"/>
      <c r="K26" s="202" t="s">
        <v>245</v>
      </c>
      <c r="L26" s="202"/>
      <c r="M26" s="202"/>
      <c r="N26" s="202"/>
      <c r="O26" s="202"/>
      <c r="P26" s="202"/>
      <c r="Q26" s="202"/>
      <c r="R26" s="203"/>
      <c r="S26" s="189" t="s">
        <v>245</v>
      </c>
      <c r="T26" s="203"/>
      <c r="U26" s="976" t="s">
        <v>245</v>
      </c>
      <c r="V26" s="977"/>
      <c r="W26" s="948" t="s">
        <v>245</v>
      </c>
      <c r="X26" s="948"/>
      <c r="Y26" s="948" t="s">
        <v>246</v>
      </c>
      <c r="Z26" s="948"/>
      <c r="AA26" s="977"/>
      <c r="AB26" s="978"/>
      <c r="AC26" s="979"/>
      <c r="AD26" s="980"/>
      <c r="AE26" s="981"/>
      <c r="AF26" s="192" t="str">
        <f t="shared" si="0"/>
        <v>OK</v>
      </c>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G26" s="194">
        <f t="shared" si="7"/>
        <v>0</v>
      </c>
      <c r="BH26" s="194">
        <f t="shared" si="7"/>
        <v>1</v>
      </c>
      <c r="BI26" s="195">
        <f t="shared" si="8"/>
        <v>1</v>
      </c>
      <c r="BJ26" s="194" t="str">
        <f t="shared" si="1"/>
        <v/>
      </c>
      <c r="BK26" s="194" t="str">
        <f t="shared" si="1"/>
        <v>B</v>
      </c>
      <c r="BL26" s="194" t="str">
        <f t="shared" si="1"/>
        <v/>
      </c>
      <c r="BM26" s="194" t="str">
        <f t="shared" si="1"/>
        <v/>
      </c>
      <c r="BN26" s="194" t="str">
        <f t="shared" si="1"/>
        <v/>
      </c>
      <c r="BO26" s="194" t="str">
        <f t="shared" si="1"/>
        <v/>
      </c>
      <c r="BP26" s="194" t="str">
        <f t="shared" si="1"/>
        <v/>
      </c>
      <c r="BQ26" s="194" t="str">
        <f t="shared" si="1"/>
        <v/>
      </c>
      <c r="BR26" s="194" t="str">
        <f t="shared" si="1"/>
        <v/>
      </c>
      <c r="BS26" s="194">
        <f t="shared" si="9"/>
        <v>1</v>
      </c>
      <c r="BT26" s="194" t="str">
        <f t="shared" si="2"/>
        <v>B</v>
      </c>
      <c r="BU26" s="194" t="str">
        <f t="shared" si="2"/>
        <v/>
      </c>
      <c r="BV26" s="194">
        <f t="shared" si="10"/>
        <v>1</v>
      </c>
      <c r="BW26" s="194" t="str">
        <f t="shared" si="3"/>
        <v>B</v>
      </c>
      <c r="BY26" s="196" t="str">
        <f t="shared" si="4"/>
        <v>B</v>
      </c>
      <c r="CA26" s="196" t="str">
        <f t="shared" si="5"/>
        <v>Ｄ</v>
      </c>
      <c r="CC26" s="196" t="str">
        <f t="shared" si="6"/>
        <v/>
      </c>
      <c r="CE26" s="194">
        <f t="shared" si="11"/>
        <v>3</v>
      </c>
    </row>
    <row r="27" spans="2:84" ht="27.95" customHeight="1">
      <c r="B27" s="197">
        <v>8</v>
      </c>
      <c r="C27" s="306" t="s">
        <v>250</v>
      </c>
      <c r="D27" s="973" t="s">
        <v>249</v>
      </c>
      <c r="E27" s="974"/>
      <c r="F27" s="974"/>
      <c r="G27" s="975"/>
      <c r="H27" s="199"/>
      <c r="I27" s="200" t="s">
        <v>245</v>
      </c>
      <c r="J27" s="201"/>
      <c r="K27" s="202" t="s">
        <v>245</v>
      </c>
      <c r="L27" s="202"/>
      <c r="M27" s="202"/>
      <c r="N27" s="202"/>
      <c r="O27" s="202"/>
      <c r="P27" s="202"/>
      <c r="Q27" s="202"/>
      <c r="R27" s="203"/>
      <c r="S27" s="189" t="s">
        <v>245</v>
      </c>
      <c r="T27" s="203"/>
      <c r="U27" s="976" t="s">
        <v>245</v>
      </c>
      <c r="V27" s="977"/>
      <c r="W27" s="948" t="s">
        <v>245</v>
      </c>
      <c r="X27" s="948"/>
      <c r="Y27" s="948" t="s">
        <v>246</v>
      </c>
      <c r="Z27" s="948"/>
      <c r="AA27" s="977"/>
      <c r="AB27" s="978"/>
      <c r="AC27" s="979"/>
      <c r="AD27" s="980"/>
      <c r="AE27" s="981"/>
      <c r="AF27" s="192" t="str">
        <f t="shared" si="0"/>
        <v>OK</v>
      </c>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G27" s="194">
        <f t="shared" si="7"/>
        <v>0</v>
      </c>
      <c r="BH27" s="194">
        <f t="shared" si="7"/>
        <v>1</v>
      </c>
      <c r="BI27" s="195">
        <f t="shared" si="8"/>
        <v>1</v>
      </c>
      <c r="BJ27" s="194" t="str">
        <f t="shared" si="1"/>
        <v/>
      </c>
      <c r="BK27" s="194" t="str">
        <f t="shared" si="1"/>
        <v>B</v>
      </c>
      <c r="BL27" s="194" t="str">
        <f t="shared" si="1"/>
        <v/>
      </c>
      <c r="BM27" s="194" t="str">
        <f t="shared" si="1"/>
        <v/>
      </c>
      <c r="BN27" s="194" t="str">
        <f t="shared" si="1"/>
        <v/>
      </c>
      <c r="BO27" s="194" t="str">
        <f t="shared" si="1"/>
        <v/>
      </c>
      <c r="BP27" s="194" t="str">
        <f t="shared" si="1"/>
        <v/>
      </c>
      <c r="BQ27" s="194" t="str">
        <f t="shared" si="1"/>
        <v/>
      </c>
      <c r="BR27" s="194" t="str">
        <f t="shared" si="1"/>
        <v/>
      </c>
      <c r="BS27" s="194">
        <f t="shared" si="9"/>
        <v>1</v>
      </c>
      <c r="BT27" s="194" t="str">
        <f t="shared" si="2"/>
        <v>B</v>
      </c>
      <c r="BU27" s="194" t="str">
        <f t="shared" si="2"/>
        <v/>
      </c>
      <c r="BV27" s="194">
        <f t="shared" si="10"/>
        <v>1</v>
      </c>
      <c r="BW27" s="194" t="str">
        <f t="shared" si="3"/>
        <v>B</v>
      </c>
      <c r="BY27" s="196" t="str">
        <f t="shared" si="4"/>
        <v>B</v>
      </c>
      <c r="CA27" s="196" t="str">
        <f t="shared" si="5"/>
        <v>Ｄ</v>
      </c>
      <c r="CC27" s="196" t="str">
        <f t="shared" si="6"/>
        <v/>
      </c>
      <c r="CE27" s="194">
        <f t="shared" si="11"/>
        <v>3</v>
      </c>
    </row>
    <row r="28" spans="2:84" ht="27.95" customHeight="1">
      <c r="B28" s="197">
        <v>9</v>
      </c>
      <c r="C28" s="306" t="s">
        <v>250</v>
      </c>
      <c r="D28" s="973" t="s">
        <v>249</v>
      </c>
      <c r="E28" s="974"/>
      <c r="F28" s="974"/>
      <c r="G28" s="975"/>
      <c r="H28" s="199"/>
      <c r="I28" s="200" t="s">
        <v>245</v>
      </c>
      <c r="J28" s="201"/>
      <c r="K28" s="202" t="s">
        <v>245</v>
      </c>
      <c r="L28" s="202"/>
      <c r="M28" s="202"/>
      <c r="N28" s="202"/>
      <c r="O28" s="202"/>
      <c r="P28" s="202"/>
      <c r="Q28" s="202"/>
      <c r="R28" s="203"/>
      <c r="S28" s="189" t="s">
        <v>245</v>
      </c>
      <c r="T28" s="203"/>
      <c r="U28" s="976" t="s">
        <v>245</v>
      </c>
      <c r="V28" s="977"/>
      <c r="W28" s="948" t="s">
        <v>245</v>
      </c>
      <c r="X28" s="948"/>
      <c r="Y28" s="948" t="s">
        <v>246</v>
      </c>
      <c r="Z28" s="948"/>
      <c r="AA28" s="977"/>
      <c r="AB28" s="978"/>
      <c r="AC28" s="979"/>
      <c r="AD28" s="980"/>
      <c r="AE28" s="981"/>
      <c r="AF28" s="192" t="str">
        <f t="shared" si="0"/>
        <v>OK</v>
      </c>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G28" s="194">
        <f t="shared" si="7"/>
        <v>0</v>
      </c>
      <c r="BH28" s="194">
        <f t="shared" si="7"/>
        <v>1</v>
      </c>
      <c r="BI28" s="195">
        <f t="shared" si="8"/>
        <v>1</v>
      </c>
      <c r="BJ28" s="194" t="str">
        <f t="shared" si="1"/>
        <v/>
      </c>
      <c r="BK28" s="194" t="str">
        <f t="shared" si="1"/>
        <v>B</v>
      </c>
      <c r="BL28" s="194" t="str">
        <f t="shared" si="1"/>
        <v/>
      </c>
      <c r="BM28" s="194" t="str">
        <f t="shared" si="1"/>
        <v/>
      </c>
      <c r="BN28" s="194" t="str">
        <f t="shared" si="1"/>
        <v/>
      </c>
      <c r="BO28" s="194" t="str">
        <f t="shared" si="1"/>
        <v/>
      </c>
      <c r="BP28" s="194" t="str">
        <f t="shared" si="1"/>
        <v/>
      </c>
      <c r="BQ28" s="194" t="str">
        <f t="shared" si="1"/>
        <v/>
      </c>
      <c r="BR28" s="194" t="str">
        <f t="shared" si="1"/>
        <v/>
      </c>
      <c r="BS28" s="194">
        <f t="shared" si="9"/>
        <v>1</v>
      </c>
      <c r="BT28" s="194" t="str">
        <f t="shared" si="2"/>
        <v>B</v>
      </c>
      <c r="BU28" s="194" t="str">
        <f t="shared" si="2"/>
        <v/>
      </c>
      <c r="BV28" s="194">
        <f t="shared" si="10"/>
        <v>1</v>
      </c>
      <c r="BW28" s="194" t="str">
        <f t="shared" si="3"/>
        <v>B</v>
      </c>
      <c r="BY28" s="196" t="str">
        <f t="shared" si="4"/>
        <v>B</v>
      </c>
      <c r="CA28" s="196" t="str">
        <f t="shared" si="5"/>
        <v>Ｄ</v>
      </c>
      <c r="CC28" s="196" t="str">
        <f t="shared" si="6"/>
        <v/>
      </c>
      <c r="CE28" s="194">
        <f t="shared" si="11"/>
        <v>3</v>
      </c>
    </row>
    <row r="29" spans="2:84" ht="27.95" customHeight="1">
      <c r="B29" s="197">
        <v>10</v>
      </c>
      <c r="C29" s="306" t="s">
        <v>250</v>
      </c>
      <c r="D29" s="973" t="s">
        <v>249</v>
      </c>
      <c r="E29" s="974"/>
      <c r="F29" s="974"/>
      <c r="G29" s="975"/>
      <c r="H29" s="199" t="s">
        <v>245</v>
      </c>
      <c r="I29" s="200"/>
      <c r="J29" s="201"/>
      <c r="K29" s="202" t="s">
        <v>245</v>
      </c>
      <c r="L29" s="202"/>
      <c r="M29" s="202"/>
      <c r="N29" s="202"/>
      <c r="O29" s="202"/>
      <c r="P29" s="202"/>
      <c r="Q29" s="202"/>
      <c r="R29" s="203"/>
      <c r="S29" s="189" t="s">
        <v>245</v>
      </c>
      <c r="T29" s="203"/>
      <c r="U29" s="976" t="s">
        <v>245</v>
      </c>
      <c r="V29" s="977"/>
      <c r="W29" s="948" t="s">
        <v>246</v>
      </c>
      <c r="X29" s="948"/>
      <c r="Y29" s="948"/>
      <c r="Z29" s="948"/>
      <c r="AA29" s="977"/>
      <c r="AB29" s="978"/>
      <c r="AC29" s="979"/>
      <c r="AD29" s="980"/>
      <c r="AE29" s="981"/>
      <c r="AF29" s="192" t="str">
        <f t="shared" si="0"/>
        <v>OK</v>
      </c>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G29" s="194">
        <f t="shared" si="7"/>
        <v>1</v>
      </c>
      <c r="BH29" s="194">
        <f t="shared" si="7"/>
        <v>0</v>
      </c>
      <c r="BI29" s="195">
        <f t="shared" si="8"/>
        <v>1</v>
      </c>
      <c r="BJ29" s="194" t="str">
        <f t="shared" si="1"/>
        <v/>
      </c>
      <c r="BK29" s="194" t="str">
        <f t="shared" si="1"/>
        <v>Ａ</v>
      </c>
      <c r="BL29" s="194" t="str">
        <f t="shared" si="1"/>
        <v/>
      </c>
      <c r="BM29" s="194" t="str">
        <f t="shared" si="1"/>
        <v/>
      </c>
      <c r="BN29" s="194" t="str">
        <f t="shared" si="1"/>
        <v/>
      </c>
      <c r="BO29" s="194" t="str">
        <f t="shared" si="1"/>
        <v/>
      </c>
      <c r="BP29" s="194" t="str">
        <f t="shared" si="1"/>
        <v/>
      </c>
      <c r="BQ29" s="194" t="str">
        <f t="shared" si="1"/>
        <v/>
      </c>
      <c r="BR29" s="194" t="str">
        <f t="shared" si="1"/>
        <v/>
      </c>
      <c r="BS29" s="194">
        <f t="shared" si="9"/>
        <v>1</v>
      </c>
      <c r="BT29" s="194" t="str">
        <f t="shared" si="2"/>
        <v>Ａ</v>
      </c>
      <c r="BU29" s="194" t="str">
        <f t="shared" si="2"/>
        <v/>
      </c>
      <c r="BV29" s="194">
        <f t="shared" si="10"/>
        <v>1</v>
      </c>
      <c r="BW29" s="194" t="str">
        <f t="shared" si="3"/>
        <v>Ａ</v>
      </c>
      <c r="BY29" s="196" t="str">
        <f t="shared" si="4"/>
        <v>Ｃ</v>
      </c>
      <c r="CA29" s="196" t="str">
        <f t="shared" si="5"/>
        <v/>
      </c>
      <c r="CC29" s="196" t="str">
        <f t="shared" si="6"/>
        <v/>
      </c>
      <c r="CE29" s="194">
        <f t="shared" si="11"/>
        <v>2</v>
      </c>
    </row>
    <row r="30" spans="2:84" ht="27.95" customHeight="1">
      <c r="B30" s="197">
        <v>11</v>
      </c>
      <c r="C30" s="306" t="s">
        <v>250</v>
      </c>
      <c r="D30" s="973" t="s">
        <v>249</v>
      </c>
      <c r="E30" s="974"/>
      <c r="F30" s="974"/>
      <c r="G30" s="975"/>
      <c r="H30" s="199" t="s">
        <v>245</v>
      </c>
      <c r="I30" s="200"/>
      <c r="J30" s="201"/>
      <c r="K30" s="202"/>
      <c r="L30" s="202"/>
      <c r="M30" s="202"/>
      <c r="N30" s="202"/>
      <c r="O30" s="202"/>
      <c r="P30" s="202"/>
      <c r="Q30" s="202" t="s">
        <v>245</v>
      </c>
      <c r="R30" s="202"/>
      <c r="S30" s="201"/>
      <c r="T30" s="203" t="s">
        <v>245</v>
      </c>
      <c r="U30" s="976"/>
      <c r="V30" s="977"/>
      <c r="W30" s="948" t="s">
        <v>251</v>
      </c>
      <c r="X30" s="948"/>
      <c r="Y30" s="948"/>
      <c r="Z30" s="948"/>
      <c r="AA30" s="977"/>
      <c r="AB30" s="978"/>
      <c r="AC30" s="995"/>
      <c r="AD30" s="996"/>
      <c r="AE30" s="997"/>
      <c r="AF30" s="192" t="str">
        <f t="shared" si="0"/>
        <v>OK</v>
      </c>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G30" s="194">
        <f t="shared" si="7"/>
        <v>1</v>
      </c>
      <c r="BH30" s="194">
        <f t="shared" si="7"/>
        <v>0</v>
      </c>
      <c r="BI30" s="195">
        <f t="shared" si="8"/>
        <v>1</v>
      </c>
      <c r="BJ30" s="194" t="str">
        <f t="shared" si="1"/>
        <v/>
      </c>
      <c r="BK30" s="194" t="str">
        <f t="shared" si="1"/>
        <v/>
      </c>
      <c r="BL30" s="194" t="str">
        <f t="shared" si="1"/>
        <v/>
      </c>
      <c r="BM30" s="194" t="str">
        <f t="shared" si="1"/>
        <v/>
      </c>
      <c r="BN30" s="194" t="str">
        <f t="shared" si="1"/>
        <v/>
      </c>
      <c r="BO30" s="194" t="str">
        <f t="shared" si="1"/>
        <v/>
      </c>
      <c r="BP30" s="194" t="str">
        <f t="shared" si="1"/>
        <v/>
      </c>
      <c r="BQ30" s="194" t="str">
        <f t="shared" si="1"/>
        <v>Ａ</v>
      </c>
      <c r="BR30" s="194" t="str">
        <f t="shared" si="1"/>
        <v/>
      </c>
      <c r="BS30" s="194">
        <f t="shared" si="9"/>
        <v>1</v>
      </c>
      <c r="BT30" s="194" t="str">
        <f t="shared" si="2"/>
        <v/>
      </c>
      <c r="BU30" s="194" t="str">
        <f t="shared" si="2"/>
        <v>Ａ</v>
      </c>
      <c r="BV30" s="194">
        <f t="shared" si="10"/>
        <v>1</v>
      </c>
      <c r="BW30" s="194" t="str">
        <f t="shared" si="3"/>
        <v/>
      </c>
      <c r="BY30" s="196" t="str">
        <f t="shared" si="4"/>
        <v>Ｃ</v>
      </c>
      <c r="CA30" s="196" t="str">
        <f t="shared" si="5"/>
        <v/>
      </c>
      <c r="CC30" s="196" t="str">
        <f t="shared" si="6"/>
        <v/>
      </c>
      <c r="CE30" s="194">
        <f t="shared" si="11"/>
        <v>1</v>
      </c>
    </row>
    <row r="31" spans="2:84" ht="27.95" customHeight="1">
      <c r="B31" s="197">
        <v>12</v>
      </c>
      <c r="C31" s="306" t="s">
        <v>250</v>
      </c>
      <c r="D31" s="973" t="s">
        <v>249</v>
      </c>
      <c r="E31" s="974"/>
      <c r="F31" s="974"/>
      <c r="G31" s="975"/>
      <c r="H31" s="199" t="s">
        <v>245</v>
      </c>
      <c r="I31" s="200"/>
      <c r="J31" s="201"/>
      <c r="K31" s="202"/>
      <c r="L31" s="202"/>
      <c r="M31" s="202"/>
      <c r="N31" s="202"/>
      <c r="O31" s="202"/>
      <c r="P31" s="202"/>
      <c r="Q31" s="202"/>
      <c r="R31" s="202" t="s">
        <v>245</v>
      </c>
      <c r="S31" s="201"/>
      <c r="T31" s="203" t="s">
        <v>245</v>
      </c>
      <c r="U31" s="976"/>
      <c r="V31" s="977"/>
      <c r="W31" s="977" t="s">
        <v>251</v>
      </c>
      <c r="X31" s="977"/>
      <c r="Y31" s="977"/>
      <c r="Z31" s="977"/>
      <c r="AA31" s="977"/>
      <c r="AB31" s="978"/>
      <c r="AC31" s="979"/>
      <c r="AD31" s="980"/>
      <c r="AE31" s="981"/>
      <c r="AF31" s="192" t="str">
        <f t="shared" si="0"/>
        <v>OK</v>
      </c>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G31" s="194">
        <f t="shared" si="7"/>
        <v>1</v>
      </c>
      <c r="BH31" s="194">
        <f t="shared" si="7"/>
        <v>0</v>
      </c>
      <c r="BI31" s="195">
        <f t="shared" si="8"/>
        <v>1</v>
      </c>
      <c r="BJ31" s="194" t="str">
        <f t="shared" si="1"/>
        <v/>
      </c>
      <c r="BK31" s="194" t="str">
        <f t="shared" si="1"/>
        <v/>
      </c>
      <c r="BL31" s="194" t="str">
        <f t="shared" si="1"/>
        <v/>
      </c>
      <c r="BM31" s="194" t="str">
        <f t="shared" si="1"/>
        <v/>
      </c>
      <c r="BN31" s="194" t="str">
        <f t="shared" si="1"/>
        <v/>
      </c>
      <c r="BO31" s="194" t="str">
        <f t="shared" si="1"/>
        <v/>
      </c>
      <c r="BP31" s="194" t="str">
        <f t="shared" si="1"/>
        <v/>
      </c>
      <c r="BQ31" s="194" t="str">
        <f t="shared" si="1"/>
        <v/>
      </c>
      <c r="BR31" s="194" t="str">
        <f t="shared" si="1"/>
        <v>Ａ</v>
      </c>
      <c r="BS31" s="194">
        <f t="shared" si="9"/>
        <v>1</v>
      </c>
      <c r="BT31" s="194" t="str">
        <f t="shared" si="2"/>
        <v/>
      </c>
      <c r="BU31" s="194" t="str">
        <f t="shared" si="2"/>
        <v>Ａ</v>
      </c>
      <c r="BV31" s="194">
        <f t="shared" si="10"/>
        <v>1</v>
      </c>
      <c r="BW31" s="194" t="str">
        <f t="shared" si="3"/>
        <v/>
      </c>
      <c r="BY31" s="196" t="str">
        <f t="shared" si="4"/>
        <v>Ｃ</v>
      </c>
      <c r="CA31" s="196" t="str">
        <f t="shared" si="5"/>
        <v/>
      </c>
      <c r="CC31" s="196" t="str">
        <f t="shared" si="6"/>
        <v/>
      </c>
      <c r="CE31" s="194">
        <f t="shared" si="11"/>
        <v>1</v>
      </c>
    </row>
    <row r="32" spans="2:84" ht="27.95" customHeight="1">
      <c r="B32" s="197">
        <v>13</v>
      </c>
      <c r="C32" s="306" t="s">
        <v>250</v>
      </c>
      <c r="D32" s="998"/>
      <c r="E32" s="998"/>
      <c r="F32" s="998"/>
      <c r="G32" s="999"/>
      <c r="H32" s="199"/>
      <c r="I32" s="200"/>
      <c r="J32" s="201"/>
      <c r="K32" s="202"/>
      <c r="L32" s="202"/>
      <c r="M32" s="202"/>
      <c r="N32" s="202"/>
      <c r="O32" s="202"/>
      <c r="P32" s="202"/>
      <c r="Q32" s="202"/>
      <c r="R32" s="203"/>
      <c r="S32" s="201"/>
      <c r="T32" s="203"/>
      <c r="U32" s="976"/>
      <c r="V32" s="977"/>
      <c r="W32" s="977"/>
      <c r="X32" s="977"/>
      <c r="Y32" s="977"/>
      <c r="Z32" s="977"/>
      <c r="AA32" s="977"/>
      <c r="AB32" s="978"/>
      <c r="AC32" s="979"/>
      <c r="AD32" s="980"/>
      <c r="AE32" s="981"/>
      <c r="AF32" s="192" t="str">
        <f t="shared" si="0"/>
        <v/>
      </c>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G32" s="194">
        <f t="shared" si="7"/>
        <v>0</v>
      </c>
      <c r="BH32" s="194">
        <f t="shared" si="7"/>
        <v>0</v>
      </c>
      <c r="BI32" s="195">
        <f t="shared" si="8"/>
        <v>0</v>
      </c>
      <c r="BJ32" s="194" t="str">
        <f t="shared" si="1"/>
        <v/>
      </c>
      <c r="BK32" s="194" t="str">
        <f t="shared" si="1"/>
        <v/>
      </c>
      <c r="BL32" s="194" t="str">
        <f t="shared" si="1"/>
        <v/>
      </c>
      <c r="BM32" s="194" t="str">
        <f t="shared" si="1"/>
        <v/>
      </c>
      <c r="BN32" s="194" t="str">
        <f t="shared" si="1"/>
        <v/>
      </c>
      <c r="BO32" s="194" t="str">
        <f t="shared" si="1"/>
        <v/>
      </c>
      <c r="BP32" s="194" t="str">
        <f t="shared" si="1"/>
        <v/>
      </c>
      <c r="BQ32" s="194" t="str">
        <f t="shared" si="1"/>
        <v/>
      </c>
      <c r="BR32" s="194" t="str">
        <f t="shared" si="1"/>
        <v/>
      </c>
      <c r="BS32" s="194">
        <f t="shared" si="9"/>
        <v>0</v>
      </c>
      <c r="BT32" s="194" t="str">
        <f t="shared" si="2"/>
        <v/>
      </c>
      <c r="BU32" s="194" t="str">
        <f t="shared" si="2"/>
        <v/>
      </c>
      <c r="BV32" s="194">
        <f t="shared" si="10"/>
        <v>0</v>
      </c>
      <c r="BW32" s="194" t="str">
        <f t="shared" si="3"/>
        <v/>
      </c>
      <c r="BY32" s="196" t="str">
        <f t="shared" si="4"/>
        <v/>
      </c>
      <c r="CA32" s="196" t="str">
        <f t="shared" si="5"/>
        <v/>
      </c>
      <c r="CC32" s="196" t="str">
        <f t="shared" si="6"/>
        <v/>
      </c>
      <c r="CE32" s="194">
        <f t="shared" si="11"/>
        <v>0</v>
      </c>
    </row>
    <row r="33" spans="2:83" ht="27.95" customHeight="1">
      <c r="B33" s="197">
        <v>14</v>
      </c>
      <c r="C33" s="198" t="s">
        <v>250</v>
      </c>
      <c r="D33" s="998"/>
      <c r="E33" s="998"/>
      <c r="F33" s="998"/>
      <c r="G33" s="973"/>
      <c r="H33" s="199"/>
      <c r="I33" s="200"/>
      <c r="J33" s="201"/>
      <c r="K33" s="202"/>
      <c r="L33" s="202"/>
      <c r="M33" s="202"/>
      <c r="N33" s="202"/>
      <c r="O33" s="202"/>
      <c r="P33" s="202"/>
      <c r="Q33" s="202"/>
      <c r="R33" s="203"/>
      <c r="S33" s="201"/>
      <c r="T33" s="203"/>
      <c r="U33" s="976"/>
      <c r="V33" s="977"/>
      <c r="W33" s="977"/>
      <c r="X33" s="977"/>
      <c r="Y33" s="977"/>
      <c r="Z33" s="977"/>
      <c r="AA33" s="977"/>
      <c r="AB33" s="978"/>
      <c r="AC33" s="979"/>
      <c r="AD33" s="980"/>
      <c r="AE33" s="981"/>
      <c r="AF33" s="192" t="str">
        <f t="shared" si="0"/>
        <v/>
      </c>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G33" s="194">
        <f t="shared" si="7"/>
        <v>0</v>
      </c>
      <c r="BH33" s="194">
        <f t="shared" si="7"/>
        <v>0</v>
      </c>
      <c r="BI33" s="195">
        <f t="shared" si="8"/>
        <v>0</v>
      </c>
      <c r="BJ33" s="194" t="str">
        <f t="shared" si="1"/>
        <v/>
      </c>
      <c r="BK33" s="194" t="str">
        <f t="shared" si="1"/>
        <v/>
      </c>
      <c r="BL33" s="194" t="str">
        <f t="shared" si="1"/>
        <v/>
      </c>
      <c r="BM33" s="194" t="str">
        <f t="shared" si="1"/>
        <v/>
      </c>
      <c r="BN33" s="194" t="str">
        <f t="shared" si="1"/>
        <v/>
      </c>
      <c r="BO33" s="194" t="str">
        <f t="shared" si="1"/>
        <v/>
      </c>
      <c r="BP33" s="194" t="str">
        <f t="shared" si="1"/>
        <v/>
      </c>
      <c r="BQ33" s="194" t="str">
        <f t="shared" si="1"/>
        <v/>
      </c>
      <c r="BR33" s="194" t="str">
        <f t="shared" si="1"/>
        <v/>
      </c>
      <c r="BS33" s="194">
        <f t="shared" si="9"/>
        <v>0</v>
      </c>
      <c r="BT33" s="194" t="str">
        <f t="shared" si="2"/>
        <v/>
      </c>
      <c r="BU33" s="194" t="str">
        <f t="shared" si="2"/>
        <v/>
      </c>
      <c r="BV33" s="194">
        <f t="shared" si="10"/>
        <v>0</v>
      </c>
      <c r="BW33" s="194" t="str">
        <f t="shared" si="3"/>
        <v/>
      </c>
      <c r="BY33" s="196" t="str">
        <f t="shared" si="4"/>
        <v/>
      </c>
      <c r="CA33" s="196" t="str">
        <f t="shared" si="5"/>
        <v/>
      </c>
      <c r="CC33" s="196" t="str">
        <f t="shared" si="6"/>
        <v/>
      </c>
      <c r="CE33" s="194">
        <f t="shared" si="11"/>
        <v>0</v>
      </c>
    </row>
    <row r="34" spans="2:83" ht="27.95" customHeight="1">
      <c r="B34" s="197">
        <v>15</v>
      </c>
      <c r="C34" s="198" t="s">
        <v>250</v>
      </c>
      <c r="D34" s="998"/>
      <c r="E34" s="998"/>
      <c r="F34" s="998"/>
      <c r="G34" s="973"/>
      <c r="H34" s="199"/>
      <c r="I34" s="200"/>
      <c r="J34" s="201"/>
      <c r="K34" s="202"/>
      <c r="L34" s="202"/>
      <c r="M34" s="202"/>
      <c r="N34" s="202"/>
      <c r="O34" s="202"/>
      <c r="P34" s="202"/>
      <c r="Q34" s="202"/>
      <c r="R34" s="203"/>
      <c r="S34" s="201"/>
      <c r="T34" s="203"/>
      <c r="U34" s="976"/>
      <c r="V34" s="977"/>
      <c r="W34" s="977"/>
      <c r="X34" s="977"/>
      <c r="Y34" s="977"/>
      <c r="Z34" s="977"/>
      <c r="AA34" s="977"/>
      <c r="AB34" s="978"/>
      <c r="AC34" s="979"/>
      <c r="AD34" s="980"/>
      <c r="AE34" s="981"/>
      <c r="AF34" s="192" t="str">
        <f t="shared" si="0"/>
        <v/>
      </c>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G34" s="194">
        <f t="shared" si="7"/>
        <v>0</v>
      </c>
      <c r="BH34" s="194">
        <f t="shared" si="7"/>
        <v>0</v>
      </c>
      <c r="BI34" s="195">
        <f t="shared" si="8"/>
        <v>0</v>
      </c>
      <c r="BJ34" s="194" t="str">
        <f t="shared" si="1"/>
        <v/>
      </c>
      <c r="BK34" s="194" t="str">
        <f t="shared" si="1"/>
        <v/>
      </c>
      <c r="BL34" s="194" t="str">
        <f t="shared" si="1"/>
        <v/>
      </c>
      <c r="BM34" s="194" t="str">
        <f t="shared" si="1"/>
        <v/>
      </c>
      <c r="BN34" s="194" t="str">
        <f t="shared" si="1"/>
        <v/>
      </c>
      <c r="BO34" s="194" t="str">
        <f t="shared" si="1"/>
        <v/>
      </c>
      <c r="BP34" s="194" t="str">
        <f t="shared" si="1"/>
        <v/>
      </c>
      <c r="BQ34" s="194" t="str">
        <f t="shared" si="1"/>
        <v/>
      </c>
      <c r="BR34" s="194" t="str">
        <f t="shared" si="1"/>
        <v/>
      </c>
      <c r="BS34" s="194">
        <f t="shared" si="9"/>
        <v>0</v>
      </c>
      <c r="BT34" s="194" t="str">
        <f t="shared" si="2"/>
        <v/>
      </c>
      <c r="BU34" s="194" t="str">
        <f t="shared" si="2"/>
        <v/>
      </c>
      <c r="BV34" s="194">
        <f t="shared" si="10"/>
        <v>0</v>
      </c>
      <c r="BW34" s="194" t="str">
        <f t="shared" si="3"/>
        <v/>
      </c>
      <c r="BY34" s="196" t="str">
        <f t="shared" si="4"/>
        <v/>
      </c>
      <c r="CA34" s="196" t="str">
        <f t="shared" si="5"/>
        <v/>
      </c>
      <c r="CC34" s="196" t="str">
        <f t="shared" si="6"/>
        <v/>
      </c>
      <c r="CE34" s="194">
        <f t="shared" si="11"/>
        <v>0</v>
      </c>
    </row>
    <row r="35" spans="2:83" ht="27.95" customHeight="1">
      <c r="B35" s="197">
        <v>16</v>
      </c>
      <c r="C35" s="198" t="s">
        <v>250</v>
      </c>
      <c r="D35" s="998"/>
      <c r="E35" s="998"/>
      <c r="F35" s="998"/>
      <c r="G35" s="973"/>
      <c r="H35" s="199"/>
      <c r="I35" s="200"/>
      <c r="J35" s="201"/>
      <c r="K35" s="202"/>
      <c r="L35" s="202"/>
      <c r="M35" s="202"/>
      <c r="N35" s="202"/>
      <c r="O35" s="202"/>
      <c r="P35" s="202"/>
      <c r="Q35" s="202"/>
      <c r="R35" s="203"/>
      <c r="S35" s="201"/>
      <c r="T35" s="203"/>
      <c r="U35" s="976"/>
      <c r="V35" s="977"/>
      <c r="W35" s="977"/>
      <c r="X35" s="977"/>
      <c r="Y35" s="977"/>
      <c r="Z35" s="977"/>
      <c r="AA35" s="977"/>
      <c r="AB35" s="978"/>
      <c r="AC35" s="979"/>
      <c r="AD35" s="980"/>
      <c r="AE35" s="981"/>
      <c r="AF35" s="192" t="str">
        <f t="shared" si="0"/>
        <v/>
      </c>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G35" s="194">
        <f t="shared" si="7"/>
        <v>0</v>
      </c>
      <c r="BH35" s="194">
        <f t="shared" si="7"/>
        <v>0</v>
      </c>
      <c r="BI35" s="195">
        <f t="shared" si="8"/>
        <v>0</v>
      </c>
      <c r="BJ35" s="194" t="str">
        <f t="shared" si="1"/>
        <v/>
      </c>
      <c r="BK35" s="194" t="str">
        <f t="shared" si="1"/>
        <v/>
      </c>
      <c r="BL35" s="194" t="str">
        <f t="shared" si="1"/>
        <v/>
      </c>
      <c r="BM35" s="194" t="str">
        <f t="shared" si="1"/>
        <v/>
      </c>
      <c r="BN35" s="194" t="str">
        <f t="shared" si="1"/>
        <v/>
      </c>
      <c r="BO35" s="194" t="str">
        <f t="shared" si="1"/>
        <v/>
      </c>
      <c r="BP35" s="194" t="str">
        <f t="shared" si="1"/>
        <v/>
      </c>
      <c r="BQ35" s="194" t="str">
        <f t="shared" si="1"/>
        <v/>
      </c>
      <c r="BR35" s="194" t="str">
        <f t="shared" si="1"/>
        <v/>
      </c>
      <c r="BS35" s="194">
        <f t="shared" si="9"/>
        <v>0</v>
      </c>
      <c r="BT35" s="194" t="str">
        <f t="shared" si="2"/>
        <v/>
      </c>
      <c r="BU35" s="194" t="str">
        <f t="shared" si="2"/>
        <v/>
      </c>
      <c r="BV35" s="194">
        <f t="shared" si="10"/>
        <v>0</v>
      </c>
      <c r="BW35" s="194" t="str">
        <f t="shared" si="3"/>
        <v/>
      </c>
      <c r="BY35" s="196" t="str">
        <f t="shared" si="4"/>
        <v/>
      </c>
      <c r="CA35" s="196" t="str">
        <f t="shared" si="5"/>
        <v/>
      </c>
      <c r="CC35" s="196" t="str">
        <f t="shared" si="6"/>
        <v/>
      </c>
      <c r="CE35" s="194">
        <f t="shared" si="11"/>
        <v>0</v>
      </c>
    </row>
    <row r="36" spans="2:83" ht="27.95" customHeight="1">
      <c r="B36" s="197">
        <v>17</v>
      </c>
      <c r="C36" s="198" t="s">
        <v>250</v>
      </c>
      <c r="D36" s="998"/>
      <c r="E36" s="998"/>
      <c r="F36" s="998"/>
      <c r="G36" s="973"/>
      <c r="H36" s="199"/>
      <c r="I36" s="200"/>
      <c r="J36" s="201"/>
      <c r="K36" s="202"/>
      <c r="L36" s="202"/>
      <c r="M36" s="202"/>
      <c r="N36" s="202"/>
      <c r="O36" s="202"/>
      <c r="P36" s="202"/>
      <c r="Q36" s="202"/>
      <c r="R36" s="203"/>
      <c r="S36" s="201"/>
      <c r="T36" s="203"/>
      <c r="U36" s="976"/>
      <c r="V36" s="977"/>
      <c r="W36" s="977"/>
      <c r="X36" s="977"/>
      <c r="Y36" s="977"/>
      <c r="Z36" s="977"/>
      <c r="AA36" s="977"/>
      <c r="AB36" s="978"/>
      <c r="AC36" s="979"/>
      <c r="AD36" s="980"/>
      <c r="AE36" s="981"/>
      <c r="AF36" s="192" t="str">
        <f t="shared" si="0"/>
        <v/>
      </c>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G36" s="194">
        <f t="shared" si="7"/>
        <v>0</v>
      </c>
      <c r="BH36" s="194">
        <f t="shared" si="7"/>
        <v>0</v>
      </c>
      <c r="BI36" s="195">
        <f t="shared" si="8"/>
        <v>0</v>
      </c>
      <c r="BJ36" s="194" t="str">
        <f t="shared" si="1"/>
        <v/>
      </c>
      <c r="BK36" s="194" t="str">
        <f t="shared" si="1"/>
        <v/>
      </c>
      <c r="BL36" s="194" t="str">
        <f t="shared" si="1"/>
        <v/>
      </c>
      <c r="BM36" s="194" t="str">
        <f t="shared" si="1"/>
        <v/>
      </c>
      <c r="BN36" s="194" t="str">
        <f t="shared" si="1"/>
        <v/>
      </c>
      <c r="BO36" s="194" t="str">
        <f t="shared" si="1"/>
        <v/>
      </c>
      <c r="BP36" s="194" t="str">
        <f t="shared" si="1"/>
        <v/>
      </c>
      <c r="BQ36" s="194" t="str">
        <f t="shared" si="1"/>
        <v/>
      </c>
      <c r="BR36" s="194" t="str">
        <f t="shared" si="1"/>
        <v/>
      </c>
      <c r="BS36" s="194">
        <f t="shared" si="9"/>
        <v>0</v>
      </c>
      <c r="BT36" s="194" t="str">
        <f t="shared" si="2"/>
        <v/>
      </c>
      <c r="BU36" s="194" t="str">
        <f t="shared" si="2"/>
        <v/>
      </c>
      <c r="BV36" s="194">
        <f t="shared" si="10"/>
        <v>0</v>
      </c>
      <c r="BW36" s="194" t="str">
        <f t="shared" si="3"/>
        <v/>
      </c>
      <c r="BY36" s="196" t="str">
        <f t="shared" si="4"/>
        <v/>
      </c>
      <c r="CA36" s="196" t="str">
        <f t="shared" si="5"/>
        <v/>
      </c>
      <c r="CC36" s="196" t="str">
        <f t="shared" si="6"/>
        <v/>
      </c>
      <c r="CE36" s="194">
        <f t="shared" si="11"/>
        <v>0</v>
      </c>
    </row>
    <row r="37" spans="2:83" ht="27.95" customHeight="1">
      <c r="B37" s="197">
        <v>18</v>
      </c>
      <c r="C37" s="198" t="s">
        <v>250</v>
      </c>
      <c r="D37" s="998"/>
      <c r="E37" s="998"/>
      <c r="F37" s="998"/>
      <c r="G37" s="973"/>
      <c r="H37" s="199"/>
      <c r="I37" s="200"/>
      <c r="J37" s="201"/>
      <c r="K37" s="202"/>
      <c r="L37" s="202"/>
      <c r="M37" s="202"/>
      <c r="N37" s="202"/>
      <c r="O37" s="202"/>
      <c r="P37" s="202"/>
      <c r="Q37" s="202"/>
      <c r="R37" s="203"/>
      <c r="S37" s="201"/>
      <c r="T37" s="203"/>
      <c r="U37" s="976"/>
      <c r="V37" s="977"/>
      <c r="W37" s="977"/>
      <c r="X37" s="977"/>
      <c r="Y37" s="977"/>
      <c r="Z37" s="977"/>
      <c r="AA37" s="977"/>
      <c r="AB37" s="978"/>
      <c r="AC37" s="979"/>
      <c r="AD37" s="980"/>
      <c r="AE37" s="981"/>
      <c r="AF37" s="192" t="str">
        <f t="shared" si="0"/>
        <v/>
      </c>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G37" s="194">
        <f t="shared" si="7"/>
        <v>0</v>
      </c>
      <c r="BH37" s="194">
        <f t="shared" si="7"/>
        <v>0</v>
      </c>
      <c r="BI37" s="195">
        <f t="shared" si="8"/>
        <v>0</v>
      </c>
      <c r="BJ37" s="194" t="str">
        <f t="shared" si="1"/>
        <v/>
      </c>
      <c r="BK37" s="194" t="str">
        <f t="shared" si="1"/>
        <v/>
      </c>
      <c r="BL37" s="194" t="str">
        <f t="shared" si="1"/>
        <v/>
      </c>
      <c r="BM37" s="194" t="str">
        <f t="shared" si="1"/>
        <v/>
      </c>
      <c r="BN37" s="194" t="str">
        <f t="shared" si="1"/>
        <v/>
      </c>
      <c r="BO37" s="194" t="str">
        <f t="shared" si="1"/>
        <v/>
      </c>
      <c r="BP37" s="194" t="str">
        <f t="shared" si="1"/>
        <v/>
      </c>
      <c r="BQ37" s="194" t="str">
        <f t="shared" si="1"/>
        <v/>
      </c>
      <c r="BR37" s="194" t="str">
        <f t="shared" si="1"/>
        <v/>
      </c>
      <c r="BS37" s="194">
        <f t="shared" si="9"/>
        <v>0</v>
      </c>
      <c r="BT37" s="194" t="str">
        <f t="shared" si="2"/>
        <v/>
      </c>
      <c r="BU37" s="194" t="str">
        <f t="shared" si="2"/>
        <v/>
      </c>
      <c r="BV37" s="194">
        <f t="shared" si="10"/>
        <v>0</v>
      </c>
      <c r="BW37" s="194" t="str">
        <f t="shared" si="3"/>
        <v/>
      </c>
      <c r="BY37" s="196" t="str">
        <f t="shared" si="4"/>
        <v/>
      </c>
      <c r="CA37" s="196" t="str">
        <f t="shared" si="5"/>
        <v/>
      </c>
      <c r="CC37" s="196" t="str">
        <f t="shared" si="6"/>
        <v/>
      </c>
      <c r="CE37" s="194">
        <f t="shared" si="11"/>
        <v>0</v>
      </c>
    </row>
    <row r="38" spans="2:83" ht="27.95" customHeight="1">
      <c r="B38" s="197">
        <v>19</v>
      </c>
      <c r="C38" s="198" t="s">
        <v>250</v>
      </c>
      <c r="D38" s="998"/>
      <c r="E38" s="998"/>
      <c r="F38" s="998"/>
      <c r="G38" s="973"/>
      <c r="H38" s="199"/>
      <c r="I38" s="200"/>
      <c r="J38" s="201"/>
      <c r="K38" s="202"/>
      <c r="L38" s="202"/>
      <c r="M38" s="202"/>
      <c r="N38" s="202"/>
      <c r="O38" s="202"/>
      <c r="P38" s="202"/>
      <c r="Q38" s="202"/>
      <c r="R38" s="203"/>
      <c r="S38" s="201"/>
      <c r="T38" s="203"/>
      <c r="U38" s="976"/>
      <c r="V38" s="977"/>
      <c r="W38" s="977"/>
      <c r="X38" s="977"/>
      <c r="Y38" s="977"/>
      <c r="Z38" s="977"/>
      <c r="AA38" s="977"/>
      <c r="AB38" s="978"/>
      <c r="AC38" s="979"/>
      <c r="AD38" s="980"/>
      <c r="AE38" s="981"/>
      <c r="AF38" s="192" t="str">
        <f t="shared" si="0"/>
        <v/>
      </c>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G38" s="194">
        <f t="shared" si="7"/>
        <v>0</v>
      </c>
      <c r="BH38" s="194">
        <f t="shared" si="7"/>
        <v>0</v>
      </c>
      <c r="BI38" s="195">
        <f t="shared" si="8"/>
        <v>0</v>
      </c>
      <c r="BJ38" s="194" t="str">
        <f t="shared" si="1"/>
        <v/>
      </c>
      <c r="BK38" s="194" t="str">
        <f t="shared" si="1"/>
        <v/>
      </c>
      <c r="BL38" s="194" t="str">
        <f t="shared" si="1"/>
        <v/>
      </c>
      <c r="BM38" s="194" t="str">
        <f t="shared" si="1"/>
        <v/>
      </c>
      <c r="BN38" s="194" t="str">
        <f t="shared" si="1"/>
        <v/>
      </c>
      <c r="BO38" s="194" t="str">
        <f t="shared" si="1"/>
        <v/>
      </c>
      <c r="BP38" s="194" t="str">
        <f t="shared" si="1"/>
        <v/>
      </c>
      <c r="BQ38" s="194" t="str">
        <f t="shared" si="1"/>
        <v/>
      </c>
      <c r="BR38" s="194" t="str">
        <f t="shared" si="1"/>
        <v/>
      </c>
      <c r="BS38" s="194">
        <f t="shared" si="9"/>
        <v>0</v>
      </c>
      <c r="BT38" s="194" t="str">
        <f t="shared" si="2"/>
        <v/>
      </c>
      <c r="BU38" s="194" t="str">
        <f t="shared" si="2"/>
        <v/>
      </c>
      <c r="BV38" s="194">
        <f t="shared" si="10"/>
        <v>0</v>
      </c>
      <c r="BW38" s="194" t="str">
        <f t="shared" si="3"/>
        <v/>
      </c>
      <c r="BY38" s="196" t="str">
        <f t="shared" si="4"/>
        <v/>
      </c>
      <c r="CA38" s="196" t="str">
        <f t="shared" si="5"/>
        <v/>
      </c>
      <c r="CC38" s="196" t="str">
        <f t="shared" si="6"/>
        <v/>
      </c>
      <c r="CE38" s="194">
        <f t="shared" si="11"/>
        <v>0</v>
      </c>
    </row>
    <row r="39" spans="2:83" ht="11.1" customHeight="1">
      <c r="B39" s="197">
        <v>20</v>
      </c>
      <c r="C39" s="198" t="s">
        <v>250</v>
      </c>
      <c r="D39" s="998"/>
      <c r="E39" s="998"/>
      <c r="F39" s="998"/>
      <c r="G39" s="973"/>
      <c r="H39" s="199"/>
      <c r="I39" s="200"/>
      <c r="J39" s="201"/>
      <c r="K39" s="202"/>
      <c r="L39" s="202"/>
      <c r="M39" s="202"/>
      <c r="N39" s="202"/>
      <c r="O39" s="202"/>
      <c r="P39" s="202"/>
      <c r="Q39" s="202"/>
      <c r="R39" s="203"/>
      <c r="S39" s="201"/>
      <c r="T39" s="203"/>
      <c r="U39" s="976"/>
      <c r="V39" s="977"/>
      <c r="W39" s="977"/>
      <c r="X39" s="977"/>
      <c r="Y39" s="977"/>
      <c r="Z39" s="977"/>
      <c r="AA39" s="977"/>
      <c r="AB39" s="978"/>
      <c r="AC39" s="979"/>
      <c r="AD39" s="980"/>
      <c r="AE39" s="981"/>
      <c r="AF39" s="192" t="str">
        <f t="shared" si="0"/>
        <v/>
      </c>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G39" s="194">
        <f t="shared" si="7"/>
        <v>0</v>
      </c>
      <c r="BH39" s="194">
        <f t="shared" si="7"/>
        <v>0</v>
      </c>
      <c r="BI39" s="195">
        <f t="shared" si="8"/>
        <v>0</v>
      </c>
      <c r="BJ39" s="194" t="str">
        <f t="shared" si="1"/>
        <v/>
      </c>
      <c r="BK39" s="194" t="str">
        <f t="shared" si="1"/>
        <v/>
      </c>
      <c r="BL39" s="194" t="str">
        <f t="shared" si="1"/>
        <v/>
      </c>
      <c r="BM39" s="194" t="str">
        <f t="shared" si="1"/>
        <v/>
      </c>
      <c r="BN39" s="194" t="str">
        <f t="shared" si="1"/>
        <v/>
      </c>
      <c r="BO39" s="194" t="str">
        <f t="shared" si="1"/>
        <v/>
      </c>
      <c r="BP39" s="194" t="str">
        <f t="shared" si="1"/>
        <v/>
      </c>
      <c r="BQ39" s="194" t="str">
        <f t="shared" si="1"/>
        <v/>
      </c>
      <c r="BR39" s="194" t="str">
        <f t="shared" si="1"/>
        <v/>
      </c>
      <c r="BS39" s="194">
        <f t="shared" si="9"/>
        <v>0</v>
      </c>
      <c r="BT39" s="194" t="str">
        <f t="shared" si="2"/>
        <v/>
      </c>
      <c r="BU39" s="194" t="str">
        <f t="shared" si="2"/>
        <v/>
      </c>
      <c r="BV39" s="194">
        <f t="shared" si="10"/>
        <v>0</v>
      </c>
      <c r="BW39" s="194" t="str">
        <f t="shared" si="3"/>
        <v/>
      </c>
      <c r="BY39" s="196" t="str">
        <f t="shared" si="4"/>
        <v/>
      </c>
      <c r="CA39" s="196" t="str">
        <f t="shared" si="5"/>
        <v/>
      </c>
      <c r="CC39" s="196" t="str">
        <f t="shared" si="6"/>
        <v/>
      </c>
      <c r="CE39" s="194">
        <f t="shared" si="11"/>
        <v>0</v>
      </c>
    </row>
    <row r="40" spans="2:83" ht="11.1" customHeight="1">
      <c r="B40" s="197">
        <v>21</v>
      </c>
      <c r="C40" s="198" t="s">
        <v>250</v>
      </c>
      <c r="D40" s="998"/>
      <c r="E40" s="998"/>
      <c r="F40" s="998"/>
      <c r="G40" s="973"/>
      <c r="H40" s="199"/>
      <c r="I40" s="200"/>
      <c r="J40" s="201"/>
      <c r="K40" s="202"/>
      <c r="L40" s="202"/>
      <c r="M40" s="202"/>
      <c r="N40" s="202"/>
      <c r="O40" s="202"/>
      <c r="P40" s="202"/>
      <c r="Q40" s="202"/>
      <c r="R40" s="203"/>
      <c r="S40" s="201"/>
      <c r="T40" s="203"/>
      <c r="U40" s="976"/>
      <c r="V40" s="977"/>
      <c r="W40" s="977"/>
      <c r="X40" s="977"/>
      <c r="Y40" s="977"/>
      <c r="Z40" s="977"/>
      <c r="AA40" s="977"/>
      <c r="AB40" s="978"/>
      <c r="AC40" s="979"/>
      <c r="AD40" s="980"/>
      <c r="AE40" s="981"/>
      <c r="AF40" s="192" t="str">
        <f t="shared" si="0"/>
        <v/>
      </c>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G40" s="194">
        <f t="shared" si="7"/>
        <v>0</v>
      </c>
      <c r="BH40" s="194">
        <f t="shared" si="7"/>
        <v>0</v>
      </c>
      <c r="BI40" s="195">
        <f t="shared" si="8"/>
        <v>0</v>
      </c>
      <c r="BJ40" s="194" t="str">
        <f t="shared" si="1"/>
        <v/>
      </c>
      <c r="BK40" s="194" t="str">
        <f t="shared" si="1"/>
        <v/>
      </c>
      <c r="BL40" s="194" t="str">
        <f t="shared" si="1"/>
        <v/>
      </c>
      <c r="BM40" s="194" t="str">
        <f t="shared" si="1"/>
        <v/>
      </c>
      <c r="BN40" s="194" t="str">
        <f t="shared" si="1"/>
        <v/>
      </c>
      <c r="BO40" s="194" t="str">
        <f t="shared" si="1"/>
        <v/>
      </c>
      <c r="BP40" s="194" t="str">
        <f t="shared" si="1"/>
        <v/>
      </c>
      <c r="BQ40" s="194" t="str">
        <f t="shared" si="1"/>
        <v/>
      </c>
      <c r="BR40" s="194" t="str">
        <f t="shared" si="1"/>
        <v/>
      </c>
      <c r="BS40" s="194">
        <f t="shared" si="9"/>
        <v>0</v>
      </c>
      <c r="BT40" s="194" t="str">
        <f t="shared" si="2"/>
        <v/>
      </c>
      <c r="BU40" s="194" t="str">
        <f t="shared" si="2"/>
        <v/>
      </c>
      <c r="BV40" s="194">
        <f t="shared" si="10"/>
        <v>0</v>
      </c>
      <c r="BW40" s="194" t="str">
        <f t="shared" si="3"/>
        <v/>
      </c>
      <c r="BY40" s="196" t="str">
        <f t="shared" si="4"/>
        <v/>
      </c>
      <c r="CA40" s="196" t="str">
        <f t="shared" si="5"/>
        <v/>
      </c>
      <c r="CC40" s="196" t="str">
        <f t="shared" si="6"/>
        <v/>
      </c>
      <c r="CE40" s="194">
        <f t="shared" si="11"/>
        <v>0</v>
      </c>
    </row>
    <row r="41" spans="2:83" ht="11.1" customHeight="1">
      <c r="B41" s="197">
        <v>22</v>
      </c>
      <c r="C41" s="198" t="s">
        <v>250</v>
      </c>
      <c r="D41" s="998"/>
      <c r="E41" s="998"/>
      <c r="F41" s="998"/>
      <c r="G41" s="973"/>
      <c r="H41" s="199"/>
      <c r="I41" s="200"/>
      <c r="J41" s="201"/>
      <c r="K41" s="202"/>
      <c r="L41" s="202"/>
      <c r="M41" s="202"/>
      <c r="N41" s="202"/>
      <c r="O41" s="202"/>
      <c r="P41" s="202"/>
      <c r="Q41" s="202"/>
      <c r="R41" s="203"/>
      <c r="S41" s="201"/>
      <c r="T41" s="203"/>
      <c r="U41" s="976"/>
      <c r="V41" s="977"/>
      <c r="W41" s="977"/>
      <c r="X41" s="977"/>
      <c r="Y41" s="977"/>
      <c r="Z41" s="977"/>
      <c r="AA41" s="977"/>
      <c r="AB41" s="978"/>
      <c r="AC41" s="979"/>
      <c r="AD41" s="980"/>
      <c r="AE41" s="981"/>
      <c r="AF41" s="192" t="str">
        <f t="shared" si="0"/>
        <v/>
      </c>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G41" s="194">
        <f t="shared" si="7"/>
        <v>0</v>
      </c>
      <c r="BH41" s="194">
        <f t="shared" si="7"/>
        <v>0</v>
      </c>
      <c r="BI41" s="195">
        <f t="shared" si="8"/>
        <v>0</v>
      </c>
      <c r="BJ41" s="194" t="str">
        <f t="shared" si="1"/>
        <v/>
      </c>
      <c r="BK41" s="194" t="str">
        <f t="shared" si="1"/>
        <v/>
      </c>
      <c r="BL41" s="194" t="str">
        <f t="shared" si="1"/>
        <v/>
      </c>
      <c r="BM41" s="194" t="str">
        <f t="shared" si="1"/>
        <v/>
      </c>
      <c r="BN41" s="194" t="str">
        <f t="shared" si="1"/>
        <v/>
      </c>
      <c r="BO41" s="194" t="str">
        <f t="shared" si="1"/>
        <v/>
      </c>
      <c r="BP41" s="194" t="str">
        <f t="shared" si="1"/>
        <v/>
      </c>
      <c r="BQ41" s="194" t="str">
        <f t="shared" si="1"/>
        <v/>
      </c>
      <c r="BR41" s="194" t="str">
        <f t="shared" si="1"/>
        <v/>
      </c>
      <c r="BS41" s="194">
        <f t="shared" si="9"/>
        <v>0</v>
      </c>
      <c r="BT41" s="194" t="str">
        <f t="shared" si="2"/>
        <v/>
      </c>
      <c r="BU41" s="194" t="str">
        <f t="shared" si="2"/>
        <v/>
      </c>
      <c r="BV41" s="194">
        <f t="shared" si="10"/>
        <v>0</v>
      </c>
      <c r="BW41" s="194" t="str">
        <f t="shared" si="3"/>
        <v/>
      </c>
      <c r="BY41" s="196" t="str">
        <f t="shared" si="4"/>
        <v/>
      </c>
      <c r="CA41" s="196" t="str">
        <f t="shared" si="5"/>
        <v/>
      </c>
      <c r="CC41" s="196" t="str">
        <f t="shared" si="6"/>
        <v/>
      </c>
      <c r="CE41" s="194">
        <f t="shared" si="11"/>
        <v>0</v>
      </c>
    </row>
    <row r="42" spans="2:83" ht="11.1" customHeight="1" thickBot="1">
      <c r="B42" s="197">
        <v>23</v>
      </c>
      <c r="C42" s="198" t="s">
        <v>250</v>
      </c>
      <c r="D42" s="998"/>
      <c r="E42" s="998"/>
      <c r="F42" s="998"/>
      <c r="G42" s="973"/>
      <c r="H42" s="199"/>
      <c r="I42" s="200"/>
      <c r="J42" s="201"/>
      <c r="K42" s="202"/>
      <c r="L42" s="202"/>
      <c r="M42" s="202"/>
      <c r="N42" s="202"/>
      <c r="O42" s="202"/>
      <c r="P42" s="202"/>
      <c r="Q42" s="202"/>
      <c r="R42" s="203"/>
      <c r="S42" s="201"/>
      <c r="T42" s="203"/>
      <c r="U42" s="976"/>
      <c r="V42" s="977"/>
      <c r="W42" s="977"/>
      <c r="X42" s="977"/>
      <c r="Y42" s="977"/>
      <c r="Z42" s="977"/>
      <c r="AA42" s="977"/>
      <c r="AB42" s="978"/>
      <c r="AC42" s="979"/>
      <c r="AD42" s="980"/>
      <c r="AE42" s="981"/>
      <c r="AF42" s="192" t="str">
        <f t="shared" si="0"/>
        <v/>
      </c>
      <c r="AG42" s="193"/>
      <c r="AH42" s="193"/>
      <c r="AI42" s="193"/>
      <c r="AJ42" s="193"/>
      <c r="AK42" s="193"/>
      <c r="AL42" s="193"/>
      <c r="AM42" s="193"/>
      <c r="AN42" s="193"/>
      <c r="AO42" s="193"/>
      <c r="AP42" s="193"/>
      <c r="AQ42" s="193"/>
      <c r="AR42" s="193"/>
      <c r="AS42" s="193"/>
      <c r="AT42" s="193"/>
      <c r="AU42" s="193"/>
      <c r="AV42" s="193"/>
      <c r="AW42" s="193"/>
      <c r="AX42" s="193"/>
      <c r="AY42" s="193"/>
      <c r="AZ42" s="193"/>
      <c r="BA42" s="193"/>
      <c r="BB42" s="193"/>
      <c r="BG42" s="194">
        <f t="shared" si="7"/>
        <v>0</v>
      </c>
      <c r="BH42" s="194">
        <f t="shared" si="7"/>
        <v>0</v>
      </c>
      <c r="BI42" s="195">
        <f t="shared" si="8"/>
        <v>0</v>
      </c>
      <c r="BJ42" s="194" t="str">
        <f t="shared" si="1"/>
        <v/>
      </c>
      <c r="BK42" s="194" t="str">
        <f t="shared" si="1"/>
        <v/>
      </c>
      <c r="BL42" s="194" t="str">
        <f t="shared" si="1"/>
        <v/>
      </c>
      <c r="BM42" s="194" t="str">
        <f t="shared" si="1"/>
        <v/>
      </c>
      <c r="BN42" s="194" t="str">
        <f t="shared" si="1"/>
        <v/>
      </c>
      <c r="BO42" s="194" t="str">
        <f t="shared" si="1"/>
        <v/>
      </c>
      <c r="BP42" s="194" t="str">
        <f t="shared" si="1"/>
        <v/>
      </c>
      <c r="BQ42" s="194" t="str">
        <f t="shared" si="1"/>
        <v/>
      </c>
      <c r="BR42" s="194" t="str">
        <f t="shared" si="1"/>
        <v/>
      </c>
      <c r="BS42" s="194">
        <f t="shared" si="9"/>
        <v>0</v>
      </c>
      <c r="BT42" s="194" t="str">
        <f t="shared" si="2"/>
        <v/>
      </c>
      <c r="BU42" s="194" t="str">
        <f t="shared" si="2"/>
        <v/>
      </c>
      <c r="BV42" s="194">
        <f t="shared" si="10"/>
        <v>0</v>
      </c>
      <c r="BW42" s="194" t="str">
        <f t="shared" si="3"/>
        <v/>
      </c>
      <c r="BY42" s="196" t="str">
        <f t="shared" si="4"/>
        <v/>
      </c>
      <c r="CA42" s="196" t="str">
        <f t="shared" si="5"/>
        <v/>
      </c>
      <c r="CC42" s="196" t="str">
        <f t="shared" si="6"/>
        <v/>
      </c>
      <c r="CE42" s="194">
        <f t="shared" si="11"/>
        <v>0</v>
      </c>
    </row>
    <row r="43" spans="2:83" ht="11.45" customHeight="1" thickTop="1" thickBot="1">
      <c r="B43" s="204"/>
      <c r="C43" s="205"/>
      <c r="D43" s="1000"/>
      <c r="E43" s="1000"/>
      <c r="F43" s="1000"/>
      <c r="G43" s="1001"/>
      <c r="H43" s="199"/>
      <c r="I43" s="200"/>
      <c r="J43" s="206"/>
      <c r="K43" s="207"/>
      <c r="L43" s="207"/>
      <c r="M43" s="207"/>
      <c r="N43" s="207"/>
      <c r="O43" s="207"/>
      <c r="P43" s="207"/>
      <c r="Q43" s="207"/>
      <c r="R43" s="208"/>
      <c r="S43" s="206"/>
      <c r="T43" s="208"/>
      <c r="U43" s="1002"/>
      <c r="V43" s="1003"/>
      <c r="W43" s="1003"/>
      <c r="X43" s="1003"/>
      <c r="Y43" s="1003"/>
      <c r="Z43" s="1003"/>
      <c r="AA43" s="1003"/>
      <c r="AB43" s="1004"/>
      <c r="AC43" s="1047"/>
      <c r="AD43" s="1048"/>
      <c r="AE43" s="1049"/>
      <c r="AF43" s="192" t="str">
        <f t="shared" ref="AF43" si="12">IF(D43="","",IF(BI43=1,IF(BS43=1,IF(BV43=1,IF(CE43=0,"宿泊・日帰り記入エラー","OK"),"居住地選択エラー"),"利用者区分選択エラー"),"性別選択エラー"))</f>
        <v/>
      </c>
      <c r="AG43" s="193"/>
      <c r="AH43" s="193"/>
      <c r="AI43" s="193"/>
      <c r="AJ43" s="193"/>
      <c r="AK43" s="193"/>
      <c r="AL43" s="193"/>
      <c r="AM43" s="193"/>
      <c r="AN43" s="193"/>
      <c r="AO43" s="193"/>
      <c r="AP43" s="193"/>
      <c r="AQ43" s="193"/>
      <c r="AR43" s="193"/>
      <c r="AS43" s="193"/>
      <c r="AT43" s="193"/>
      <c r="AU43" s="193"/>
      <c r="AV43" s="193"/>
      <c r="AW43" s="193"/>
      <c r="AX43" s="193"/>
      <c r="AY43" s="193"/>
      <c r="AZ43" s="193"/>
      <c r="BA43" s="193"/>
      <c r="BB43" s="193"/>
      <c r="BG43" s="194">
        <f t="shared" ref="BG43:BH43" si="13">IF(H43="○",1,0)</f>
        <v>0</v>
      </c>
      <c r="BH43" s="194">
        <f t="shared" si="13"/>
        <v>0</v>
      </c>
      <c r="BI43" s="195">
        <f t="shared" ref="BI43" si="14">BG43+BH43</f>
        <v>0</v>
      </c>
      <c r="BJ43" s="194" t="str">
        <f t="shared" ref="BJ43:BR43" si="15">IF(J43="○",IF($H43="○","Ａ",IF($I43="○","B","")),"")</f>
        <v/>
      </c>
      <c r="BK43" s="194" t="str">
        <f t="shared" si="15"/>
        <v/>
      </c>
      <c r="BL43" s="194" t="str">
        <f t="shared" si="15"/>
        <v/>
      </c>
      <c r="BM43" s="194" t="str">
        <f t="shared" si="15"/>
        <v/>
      </c>
      <c r="BN43" s="194" t="str">
        <f t="shared" si="15"/>
        <v/>
      </c>
      <c r="BO43" s="194" t="str">
        <f t="shared" si="15"/>
        <v/>
      </c>
      <c r="BP43" s="194" t="str">
        <f t="shared" si="15"/>
        <v/>
      </c>
      <c r="BQ43" s="194" t="str">
        <f t="shared" si="15"/>
        <v/>
      </c>
      <c r="BR43" s="194" t="str">
        <f t="shared" si="15"/>
        <v/>
      </c>
      <c r="BS43" s="194">
        <f t="shared" ref="BS43" si="16">COUNTA(J43:R43)</f>
        <v>0</v>
      </c>
      <c r="BT43" s="194" t="str">
        <f t="shared" ref="BT43:BU43" si="17">IF(S43="○",IF($H43="○","Ａ",IF($I43="○","B","")),"")</f>
        <v/>
      </c>
      <c r="BU43" s="194" t="str">
        <f t="shared" si="17"/>
        <v/>
      </c>
      <c r="BV43" s="194">
        <f t="shared" ref="BV43" si="18">COUNTA(S43:T43)</f>
        <v>0</v>
      </c>
      <c r="BW43" s="194" t="str">
        <f t="shared" ref="BW43" si="19">IF(U43="○",IF($H43="○","Ａ",IF($I43="○","B","")),"")</f>
        <v/>
      </c>
      <c r="BY43" s="196" t="str">
        <f t="shared" ref="BY43" si="20">IF(W43="○",IF($H43="○","Ａ",IF($I43="○","B","")),IF(W43="△",IF($H43="○","Ｃ",IF($I43="○","Ｄ","")),""))</f>
        <v/>
      </c>
      <c r="CA43" s="196" t="str">
        <f t="shared" ref="CA43" si="21">IF(Y43="○",IF($H43="○","Ａ",IF($I43="○","B","")),IF(Y43="△",IF($H43="○","Ｃ",IF($I43="○","Ｄ","")),""))</f>
        <v/>
      </c>
      <c r="CC43" s="196" t="str">
        <f t="shared" ref="CC43" si="22">IF(AA43="○",IF($H43="○","Ａ",IF($I43="○","B","")),IF(AA43="△",IF($H43="○","Ｃ",IF($I43="○","Ｄ","")),""))</f>
        <v/>
      </c>
      <c r="CE43" s="194">
        <f t="shared" ref="CE43" si="23">COUNTA(U43:AB43)</f>
        <v>0</v>
      </c>
    </row>
    <row r="44" spans="2:83" ht="18.600000000000001" customHeight="1">
      <c r="B44" s="1039" t="s">
        <v>252</v>
      </c>
      <c r="C44" s="1040"/>
      <c r="D44" s="1040"/>
      <c r="E44" s="1040"/>
      <c r="F44" s="1040"/>
      <c r="G44" s="1041"/>
      <c r="H44" s="1030" t="s">
        <v>199</v>
      </c>
      <c r="I44" s="1031"/>
      <c r="J44" s="209">
        <f>BJ44</f>
        <v>0</v>
      </c>
      <c r="K44" s="210">
        <f>BK44</f>
        <v>1</v>
      </c>
      <c r="L44" s="210">
        <f>BL44</f>
        <v>0</v>
      </c>
      <c r="M44" s="210">
        <f t="shared" ref="K44:R45" si="24">BM44</f>
        <v>0</v>
      </c>
      <c r="N44" s="210">
        <f t="shared" si="24"/>
        <v>0</v>
      </c>
      <c r="O44" s="210">
        <f t="shared" si="24"/>
        <v>0</v>
      </c>
      <c r="P44" s="210">
        <f t="shared" si="24"/>
        <v>0</v>
      </c>
      <c r="Q44" s="210">
        <f t="shared" si="24"/>
        <v>3</v>
      </c>
      <c r="R44" s="211">
        <f t="shared" si="24"/>
        <v>1</v>
      </c>
      <c r="S44" s="212">
        <f t="shared" ref="S44:T45" si="25">BT44</f>
        <v>3</v>
      </c>
      <c r="T44" s="213">
        <f t="shared" si="25"/>
        <v>2</v>
      </c>
      <c r="U44" s="1042">
        <f>BW44</f>
        <v>3</v>
      </c>
      <c r="V44" s="1043"/>
      <c r="W44" s="1044">
        <f>BY44</f>
        <v>5</v>
      </c>
      <c r="X44" s="1043"/>
      <c r="Y44" s="1045">
        <f>CA44</f>
        <v>2</v>
      </c>
      <c r="Z44" s="1043"/>
      <c r="AA44" s="1045">
        <f>CC44</f>
        <v>0</v>
      </c>
      <c r="AB44" s="1046"/>
      <c r="AC44" s="1023"/>
      <c r="AD44" s="1024"/>
      <c r="AE44" s="1025"/>
      <c r="AF44" s="1029"/>
      <c r="AG44" s="214"/>
      <c r="AH44" s="214"/>
      <c r="AI44" s="214"/>
      <c r="AJ44" s="214"/>
      <c r="AK44" s="214"/>
      <c r="AL44" s="214"/>
      <c r="AM44" s="214"/>
      <c r="AN44" s="214"/>
      <c r="AO44" s="214"/>
      <c r="AP44" s="214"/>
      <c r="AQ44" s="214"/>
      <c r="AR44" s="214"/>
      <c r="AS44" s="214"/>
      <c r="AT44" s="214"/>
      <c r="AU44" s="214"/>
      <c r="AV44" s="214"/>
      <c r="AW44" s="214"/>
      <c r="AX44" s="214"/>
      <c r="AY44" s="214"/>
      <c r="AZ44" s="214"/>
      <c r="BA44" s="214"/>
      <c r="BB44" s="214"/>
      <c r="BG44" s="1030" t="s">
        <v>199</v>
      </c>
      <c r="BH44" s="1031"/>
      <c r="BI44" s="215"/>
      <c r="BJ44" s="216">
        <f t="shared" ref="BJ44:BR44" si="26">COUNTIF(BJ20:BJ43,"Ａ")</f>
        <v>0</v>
      </c>
      <c r="BK44" s="216">
        <f t="shared" si="26"/>
        <v>1</v>
      </c>
      <c r="BL44" s="216">
        <f t="shared" si="26"/>
        <v>0</v>
      </c>
      <c r="BM44" s="216">
        <f t="shared" si="26"/>
        <v>0</v>
      </c>
      <c r="BN44" s="216">
        <f t="shared" si="26"/>
        <v>0</v>
      </c>
      <c r="BO44" s="216">
        <f t="shared" si="26"/>
        <v>0</v>
      </c>
      <c r="BP44" s="216">
        <f t="shared" si="26"/>
        <v>0</v>
      </c>
      <c r="BQ44" s="216">
        <f t="shared" si="26"/>
        <v>3</v>
      </c>
      <c r="BR44" s="216">
        <f t="shared" si="26"/>
        <v>1</v>
      </c>
      <c r="BS44" s="217"/>
      <c r="BT44" s="216">
        <f>COUNTIF(BT20:BT43,"Ａ")</f>
        <v>3</v>
      </c>
      <c r="BU44" s="216">
        <f>COUNTIF(BU20:BU43,"Ａ")</f>
        <v>2</v>
      </c>
      <c r="BV44" s="218"/>
      <c r="BW44" s="219">
        <f>COUNTIF(BW20:BW43,"Ａ")+COUNTIF(BW20:BW43,"Ｃ")</f>
        <v>3</v>
      </c>
      <c r="BY44" s="219">
        <f>COUNTIF(BY20:BY43,"Ａ")+COUNTIF(BY20:BY43,"Ｃ")</f>
        <v>5</v>
      </c>
      <c r="CA44" s="219">
        <f>COUNTIF(CA20:CA43,"Ａ")+COUNTIF(CA20:CA43,"Ｃ")</f>
        <v>2</v>
      </c>
      <c r="CC44" s="219">
        <f>COUNTIF(CC20:CC43,"Ａ")+COUNTIF(CC20:CC43,"Ｃ")</f>
        <v>0</v>
      </c>
      <c r="CE44" s="219">
        <f>COUNTIF(CE20:CE43,"Ａ")+COUNTIF(CE20:CE43,"Ｃ")</f>
        <v>0</v>
      </c>
    </row>
    <row r="45" spans="2:83" ht="18.600000000000001" customHeight="1" thickBot="1">
      <c r="B45" s="1008"/>
      <c r="C45" s="1009"/>
      <c r="D45" s="1009"/>
      <c r="E45" s="1009"/>
      <c r="F45" s="1009"/>
      <c r="G45" s="1010"/>
      <c r="H45" s="1032" t="s">
        <v>204</v>
      </c>
      <c r="I45" s="1033"/>
      <c r="J45" s="220">
        <f>BJ45</f>
        <v>0</v>
      </c>
      <c r="K45" s="221">
        <f t="shared" si="24"/>
        <v>5</v>
      </c>
      <c r="L45" s="221">
        <f t="shared" si="24"/>
        <v>0</v>
      </c>
      <c r="M45" s="221">
        <f t="shared" si="24"/>
        <v>0</v>
      </c>
      <c r="N45" s="221">
        <f t="shared" si="24"/>
        <v>0</v>
      </c>
      <c r="O45" s="221">
        <f t="shared" si="24"/>
        <v>0</v>
      </c>
      <c r="P45" s="221">
        <f t="shared" si="24"/>
        <v>0</v>
      </c>
      <c r="Q45" s="221">
        <f t="shared" si="24"/>
        <v>2</v>
      </c>
      <c r="R45" s="222">
        <f t="shared" si="24"/>
        <v>0</v>
      </c>
      <c r="S45" s="223">
        <f t="shared" si="25"/>
        <v>7</v>
      </c>
      <c r="T45" s="221">
        <f t="shared" si="25"/>
        <v>0</v>
      </c>
      <c r="U45" s="1034">
        <f>BW45</f>
        <v>7</v>
      </c>
      <c r="V45" s="1035"/>
      <c r="W45" s="1036">
        <f>BY45</f>
        <v>7</v>
      </c>
      <c r="X45" s="1035"/>
      <c r="Y45" s="1037">
        <f>CA45</f>
        <v>7</v>
      </c>
      <c r="Z45" s="1035"/>
      <c r="AA45" s="1037">
        <f>CC45</f>
        <v>0</v>
      </c>
      <c r="AB45" s="1038"/>
      <c r="AC45" s="1026"/>
      <c r="AD45" s="1027"/>
      <c r="AE45" s="1028"/>
      <c r="AF45" s="1029"/>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160"/>
      <c r="BD45" s="160"/>
      <c r="BE45" s="160"/>
      <c r="BF45" s="160"/>
      <c r="BG45" s="1032" t="s">
        <v>204</v>
      </c>
      <c r="BH45" s="1033"/>
      <c r="BI45" s="224"/>
      <c r="BJ45" s="225">
        <f t="shared" ref="BJ45:BR45" si="27">COUNTIF(BJ20:BJ43,"B")</f>
        <v>0</v>
      </c>
      <c r="BK45" s="225">
        <f t="shared" si="27"/>
        <v>5</v>
      </c>
      <c r="BL45" s="225">
        <f t="shared" si="27"/>
        <v>0</v>
      </c>
      <c r="BM45" s="225">
        <f t="shared" si="27"/>
        <v>0</v>
      </c>
      <c r="BN45" s="225">
        <f t="shared" si="27"/>
        <v>0</v>
      </c>
      <c r="BO45" s="225">
        <f t="shared" si="27"/>
        <v>0</v>
      </c>
      <c r="BP45" s="225">
        <f t="shared" si="27"/>
        <v>0</v>
      </c>
      <c r="BQ45" s="225">
        <f t="shared" si="27"/>
        <v>2</v>
      </c>
      <c r="BR45" s="225">
        <f t="shared" si="27"/>
        <v>0</v>
      </c>
      <c r="BS45" s="226"/>
      <c r="BT45" s="225">
        <f>COUNTIF(BT20:BT43,"B")</f>
        <v>7</v>
      </c>
      <c r="BU45" s="225">
        <f>COUNTIF(BU20:BU43,"B")</f>
        <v>0</v>
      </c>
      <c r="BV45" s="227"/>
      <c r="BW45" s="228">
        <f>COUNTIF(BW20:BW43,"B")+COUNTIF(BW20:BW43,"Ｄ")</f>
        <v>7</v>
      </c>
      <c r="BY45" s="228">
        <f>COUNTIF(BY20:BY43,"B")+COUNTIF(BY20:BY43,"Ｄ")</f>
        <v>7</v>
      </c>
      <c r="CA45" s="228">
        <f>COUNTIF(CA20:CA43,"B")+COUNTIF(CA20:CA43,"Ｄ")</f>
        <v>7</v>
      </c>
      <c r="CC45" s="228">
        <f>COUNTIF(CC20:CC43,"B")+COUNTIF(CC20:CC43,"Ｄ")</f>
        <v>0</v>
      </c>
      <c r="CE45" s="228">
        <f>COUNTIF(CE20:CE43,"B")+COUNTIF(CE20:CE43,"Ｄ")</f>
        <v>0</v>
      </c>
    </row>
    <row r="46" spans="2:83" ht="18.600000000000001" customHeight="1">
      <c r="B46" s="1005" t="s">
        <v>253</v>
      </c>
      <c r="C46" s="1006"/>
      <c r="D46" s="1006"/>
      <c r="E46" s="1006"/>
      <c r="F46" s="1006"/>
      <c r="G46" s="1007"/>
      <c r="H46" s="1011" t="s">
        <v>199</v>
      </c>
      <c r="I46" s="1012"/>
      <c r="J46" s="1013"/>
      <c r="K46" s="1014"/>
      <c r="L46" s="1014"/>
      <c r="M46" s="1014"/>
      <c r="N46" s="1014"/>
      <c r="O46" s="1014"/>
      <c r="P46" s="1014"/>
      <c r="Q46" s="1014"/>
      <c r="R46" s="1014"/>
      <c r="S46" s="1014"/>
      <c r="T46" s="1015"/>
      <c r="U46" s="1019">
        <f>BW46</f>
        <v>3</v>
      </c>
      <c r="V46" s="1020"/>
      <c r="W46" s="1021">
        <f>BY46</f>
        <v>2</v>
      </c>
      <c r="X46" s="1020"/>
      <c r="Y46" s="1022">
        <f>CA46</f>
        <v>0</v>
      </c>
      <c r="Z46" s="1020"/>
      <c r="AA46" s="1022">
        <f>CC46</f>
        <v>0</v>
      </c>
      <c r="AB46" s="1050"/>
      <c r="AC46" s="1051"/>
      <c r="AD46" s="1052"/>
      <c r="AE46" s="1053"/>
      <c r="AF46" s="1029"/>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29"/>
      <c r="BD46" s="229"/>
      <c r="BE46" s="229"/>
      <c r="BF46" s="229"/>
      <c r="BG46" s="1011" t="s">
        <v>199</v>
      </c>
      <c r="BH46" s="1012"/>
      <c r="BI46" s="230"/>
      <c r="BT46" s="231"/>
      <c r="BU46" s="231"/>
      <c r="BV46" s="232"/>
      <c r="BW46" s="228">
        <f>COUNTIF(BW20:BW43,"Ａ")</f>
        <v>3</v>
      </c>
      <c r="BY46" s="228">
        <f>COUNTIF(BY20:BY43,"Ａ")</f>
        <v>2</v>
      </c>
      <c r="CA46" s="228">
        <f>COUNTIF(CA20:CA43,"Ａ")</f>
        <v>0</v>
      </c>
      <c r="CC46" s="228">
        <f>COUNTIF(CC20:CC43,"Ａ")</f>
        <v>0</v>
      </c>
      <c r="CE46" s="232"/>
    </row>
    <row r="47" spans="2:83" ht="18.600000000000001" customHeight="1" thickBot="1">
      <c r="B47" s="1008"/>
      <c r="C47" s="1009"/>
      <c r="D47" s="1009"/>
      <c r="E47" s="1009"/>
      <c r="F47" s="1009"/>
      <c r="G47" s="1010"/>
      <c r="H47" s="1032" t="s">
        <v>204</v>
      </c>
      <c r="I47" s="1054"/>
      <c r="J47" s="1016"/>
      <c r="K47" s="1017"/>
      <c r="L47" s="1017"/>
      <c r="M47" s="1017"/>
      <c r="N47" s="1017"/>
      <c r="O47" s="1017"/>
      <c r="P47" s="1017"/>
      <c r="Q47" s="1017"/>
      <c r="R47" s="1017"/>
      <c r="S47" s="1017"/>
      <c r="T47" s="1018"/>
      <c r="U47" s="1034">
        <f>BW47</f>
        <v>7</v>
      </c>
      <c r="V47" s="1035"/>
      <c r="W47" s="1036">
        <f>BY47</f>
        <v>7</v>
      </c>
      <c r="X47" s="1035"/>
      <c r="Y47" s="1037">
        <f>CA47</f>
        <v>0</v>
      </c>
      <c r="Z47" s="1035"/>
      <c r="AA47" s="1037">
        <f>CC47</f>
        <v>0</v>
      </c>
      <c r="AB47" s="1038"/>
      <c r="AC47" s="1026"/>
      <c r="AD47" s="1027"/>
      <c r="AE47" s="1028"/>
      <c r="AF47" s="1029"/>
      <c r="AG47" s="214"/>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160"/>
      <c r="BD47" s="160"/>
      <c r="BE47" s="160"/>
      <c r="BF47" s="160"/>
      <c r="BG47" s="1032" t="s">
        <v>204</v>
      </c>
      <c r="BH47" s="1054"/>
      <c r="BI47" s="230"/>
      <c r="BT47" s="233"/>
      <c r="BU47" s="233"/>
      <c r="BV47" s="232"/>
      <c r="BW47" s="228">
        <f>COUNTIF(BW20:BW43,"B")</f>
        <v>7</v>
      </c>
      <c r="BY47" s="228">
        <f>COUNTIF(BY20:BY43,"B")</f>
        <v>7</v>
      </c>
      <c r="CA47" s="228">
        <f>COUNTIF(CA20:CA43,"B")</f>
        <v>0</v>
      </c>
      <c r="CC47" s="228">
        <f>COUNTIF(CC20:CC43,"B")</f>
        <v>0</v>
      </c>
      <c r="CE47" s="232"/>
    </row>
    <row r="49" spans="6:6" ht="17.25">
      <c r="F49" s="236" t="s">
        <v>195</v>
      </c>
    </row>
    <row r="73" spans="2:31" s="234" customFormat="1"/>
    <row r="74" spans="2:31" s="234" customFormat="1"/>
    <row r="75" spans="2:31" s="234" customFormat="1" ht="30" customHeight="1">
      <c r="B75" s="235" t="s">
        <v>254</v>
      </c>
      <c r="C75" s="235"/>
      <c r="D75" s="235"/>
      <c r="E75" s="235"/>
      <c r="F75" s="235"/>
      <c r="G75" s="235"/>
      <c r="H75" s="235"/>
      <c r="I75" s="235"/>
      <c r="J75" s="235"/>
      <c r="K75" s="235"/>
      <c r="L75" s="235"/>
      <c r="M75" s="235"/>
      <c r="N75" s="235"/>
      <c r="O75" s="235"/>
      <c r="P75" s="235"/>
      <c r="Q75" s="235"/>
      <c r="R75" s="235"/>
      <c r="S75" s="235"/>
      <c r="T75" s="235"/>
      <c r="U75" s="235"/>
      <c r="V75" s="235"/>
      <c r="W75" s="235"/>
      <c r="X75" s="235"/>
      <c r="Y75" s="235"/>
      <c r="Z75" s="235"/>
      <c r="AA75" s="235"/>
      <c r="AB75" s="235"/>
      <c r="AC75" s="235"/>
      <c r="AD75" s="235"/>
      <c r="AE75" s="235"/>
    </row>
    <row r="76" spans="2:31" s="234" customFormat="1" ht="30" hidden="1" customHeight="1">
      <c r="B76" s="235"/>
      <c r="C76" s="235" t="s">
        <v>255</v>
      </c>
      <c r="D76" s="235"/>
      <c r="E76" s="235"/>
      <c r="F76" s="235"/>
      <c r="G76" s="235"/>
      <c r="H76" s="235" t="s">
        <v>256</v>
      </c>
      <c r="I76" s="235"/>
      <c r="J76" s="235" t="s">
        <v>256</v>
      </c>
      <c r="K76" s="235"/>
      <c r="L76" s="235"/>
      <c r="M76" s="235"/>
      <c r="N76" s="235"/>
      <c r="O76" s="235"/>
      <c r="P76" s="235"/>
      <c r="Q76" s="235"/>
      <c r="R76" s="235"/>
      <c r="S76" s="235"/>
      <c r="T76" s="235"/>
      <c r="U76" s="235" t="s">
        <v>256</v>
      </c>
      <c r="V76" s="235"/>
      <c r="W76" s="235"/>
      <c r="X76" s="235"/>
      <c r="Y76" s="235"/>
      <c r="Z76" s="235"/>
      <c r="AA76" s="235"/>
      <c r="AB76" s="235"/>
      <c r="AC76" s="235"/>
      <c r="AD76" s="235"/>
      <c r="AE76" s="235"/>
    </row>
    <row r="77" spans="2:31" s="234" customFormat="1" ht="30" hidden="1" customHeight="1">
      <c r="B77" s="235"/>
      <c r="C77" s="235" t="s">
        <v>256</v>
      </c>
      <c r="D77" s="235"/>
      <c r="E77" s="235"/>
      <c r="F77" s="235"/>
      <c r="G77" s="235"/>
      <c r="H77" s="235"/>
      <c r="I77" s="235"/>
      <c r="J77" s="235"/>
      <c r="K77" s="235"/>
      <c r="L77" s="235"/>
      <c r="M77" s="235"/>
      <c r="N77" s="235"/>
      <c r="O77" s="235"/>
      <c r="P77" s="235"/>
      <c r="Q77" s="235"/>
      <c r="R77" s="235"/>
      <c r="S77" s="235"/>
      <c r="T77" s="235"/>
      <c r="U77" s="235" t="s">
        <v>251</v>
      </c>
      <c r="V77" s="235"/>
      <c r="W77" s="235"/>
      <c r="X77" s="235"/>
      <c r="Y77" s="235"/>
      <c r="Z77" s="235"/>
      <c r="AA77" s="235"/>
      <c r="AB77" s="235"/>
      <c r="AC77" s="235"/>
      <c r="AD77" s="235"/>
      <c r="AE77" s="235"/>
    </row>
    <row r="78" spans="2:31" s="234" customFormat="1" ht="30" hidden="1" customHeight="1">
      <c r="B78" s="235"/>
      <c r="C78" s="235" t="s">
        <v>176</v>
      </c>
      <c r="D78" s="235"/>
      <c r="E78" s="235"/>
      <c r="F78" s="235"/>
      <c r="G78" s="235"/>
      <c r="H78" s="235" t="s">
        <v>176</v>
      </c>
      <c r="I78" s="235"/>
      <c r="J78" s="235"/>
      <c r="K78" s="235"/>
      <c r="L78" s="235"/>
      <c r="M78" s="235"/>
      <c r="N78" s="235"/>
      <c r="O78" s="235"/>
      <c r="P78" s="235"/>
      <c r="Q78" s="235"/>
      <c r="R78" s="235"/>
      <c r="S78" s="235"/>
      <c r="T78" s="235"/>
      <c r="U78" s="235" t="s">
        <v>176</v>
      </c>
      <c r="V78" s="235"/>
      <c r="W78" s="235"/>
      <c r="X78" s="235"/>
      <c r="Y78" s="235"/>
      <c r="Z78" s="235"/>
      <c r="AA78" s="235"/>
      <c r="AB78" s="235"/>
      <c r="AC78" s="235"/>
      <c r="AD78" s="235"/>
      <c r="AE78" s="235"/>
    </row>
    <row r="79" spans="2:31" s="234" customFormat="1" ht="2.25" customHeight="1">
      <c r="B79" s="235"/>
      <c r="C79" s="235"/>
      <c r="D79" s="235"/>
      <c r="E79" s="235"/>
      <c r="F79" s="235"/>
      <c r="G79" s="235"/>
      <c r="H79" s="235"/>
      <c r="I79" s="235"/>
      <c r="J79" s="235"/>
      <c r="K79" s="235"/>
      <c r="L79" s="235"/>
      <c r="M79" s="235"/>
      <c r="N79" s="235"/>
      <c r="O79" s="235"/>
      <c r="P79" s="235"/>
      <c r="Q79" s="235"/>
      <c r="R79" s="235"/>
      <c r="S79" s="235"/>
      <c r="T79" s="235"/>
      <c r="U79" s="235"/>
      <c r="V79" s="235"/>
      <c r="W79" s="235"/>
      <c r="X79" s="235"/>
      <c r="Y79" s="235"/>
      <c r="Z79" s="235"/>
      <c r="AA79" s="235"/>
      <c r="AB79" s="235"/>
      <c r="AC79" s="235"/>
      <c r="AD79" s="235"/>
      <c r="AE79" s="235"/>
    </row>
    <row r="80" spans="2:31" s="234" customFormat="1">
      <c r="B80" s="235"/>
      <c r="C80" s="235"/>
      <c r="D80" s="235"/>
      <c r="E80" s="235"/>
      <c r="F80" s="235"/>
      <c r="G80" s="235"/>
      <c r="H80" s="235"/>
      <c r="I80" s="235"/>
      <c r="J80" s="235"/>
      <c r="K80" s="235"/>
      <c r="L80" s="235"/>
      <c r="M80" s="235"/>
      <c r="N80" s="235"/>
      <c r="O80" s="235"/>
      <c r="P80" s="235"/>
      <c r="Q80" s="235"/>
      <c r="R80" s="235"/>
      <c r="S80" s="235"/>
      <c r="T80" s="235"/>
      <c r="U80" s="235"/>
      <c r="V80" s="235"/>
      <c r="W80" s="235"/>
      <c r="X80" s="235"/>
      <c r="Y80" s="235"/>
      <c r="Z80" s="235"/>
      <c r="AA80" s="235"/>
      <c r="AB80" s="235"/>
      <c r="AC80" s="235"/>
      <c r="AD80" s="235"/>
      <c r="AE80" s="235"/>
    </row>
    <row r="81" spans="2:31" s="234" customFormat="1">
      <c r="B81" s="235"/>
      <c r="C81" s="235"/>
      <c r="D81" s="235"/>
      <c r="E81" s="235"/>
      <c r="F81" s="235"/>
      <c r="G81" s="235"/>
      <c r="H81" s="235"/>
      <c r="I81" s="235"/>
      <c r="J81" s="235"/>
      <c r="K81" s="235"/>
      <c r="L81" s="235"/>
      <c r="M81" s="235"/>
      <c r="N81" s="235"/>
      <c r="O81" s="235"/>
      <c r="P81" s="235"/>
      <c r="Q81" s="235"/>
      <c r="R81" s="235"/>
      <c r="S81" s="235"/>
      <c r="T81" s="235"/>
      <c r="U81" s="235"/>
      <c r="V81" s="235"/>
      <c r="W81" s="235"/>
      <c r="X81" s="235"/>
      <c r="Y81" s="235"/>
      <c r="Z81" s="235"/>
      <c r="AA81" s="235"/>
      <c r="AB81" s="235"/>
      <c r="AC81" s="235"/>
      <c r="AD81" s="235"/>
      <c r="AE81" s="235"/>
    </row>
    <row r="82" spans="2:31" s="234" customFormat="1"/>
    <row r="83" spans="2:31" s="234" customFormat="1"/>
    <row r="84" spans="2:31" s="234" customFormat="1"/>
    <row r="85" spans="2:31" s="234" customFormat="1"/>
    <row r="86" spans="2:31" s="234" customFormat="1"/>
    <row r="87" spans="2:31" s="234" customFormat="1"/>
    <row r="88" spans="2:31" s="234" customFormat="1"/>
    <row r="89" spans="2:31" s="234" customFormat="1"/>
    <row r="90" spans="2:31" s="234" customFormat="1"/>
    <row r="91" spans="2:31" s="234" customFormat="1"/>
    <row r="92" spans="2:31" s="234" customFormat="1"/>
    <row r="93" spans="2:31" s="234" customFormat="1"/>
    <row r="94" spans="2:31" s="234" customFormat="1"/>
    <row r="95" spans="2:31" s="234" customFormat="1"/>
    <row r="96" spans="2:31" s="234" customFormat="1"/>
    <row r="97" s="234" customFormat="1"/>
    <row r="98" s="234" customFormat="1"/>
    <row r="99" s="234" customFormat="1"/>
    <row r="100" s="234" customFormat="1"/>
    <row r="101" s="234" customFormat="1"/>
    <row r="102" s="234" customFormat="1"/>
    <row r="103" s="234" customFormat="1"/>
    <row r="104" s="234" customFormat="1"/>
    <row r="105" s="234" customFormat="1"/>
    <row r="106" s="234" customFormat="1"/>
    <row r="107" s="234" customFormat="1"/>
    <row r="108" s="234" customFormat="1"/>
    <row r="109" s="234" customFormat="1"/>
    <row r="110" s="234" customFormat="1"/>
    <row r="111" s="234" customFormat="1"/>
    <row r="112" s="234" customFormat="1"/>
    <row r="113" s="234" customFormat="1"/>
    <row r="114" s="234" customFormat="1"/>
    <row r="115" s="234" customFormat="1"/>
    <row r="116" s="234" customFormat="1"/>
    <row r="117" s="234" customFormat="1"/>
    <row r="118" s="234" customFormat="1"/>
    <row r="119" s="234" customFormat="1"/>
    <row r="120" s="234" customFormat="1"/>
    <row r="121" s="234" customFormat="1"/>
    <row r="122" s="234" customFormat="1"/>
    <row r="123" s="234" customFormat="1"/>
    <row r="124" s="234" customFormat="1"/>
    <row r="125" s="234" customFormat="1"/>
    <row r="126" s="234" customFormat="1"/>
    <row r="127" s="234" customFormat="1"/>
    <row r="128" s="234" customFormat="1"/>
    <row r="129" s="234" customFormat="1"/>
    <row r="130" s="234" customFormat="1"/>
  </sheetData>
  <sheetProtection sheet="1" objects="1" scenarios="1"/>
  <dataConsolidate/>
  <mergeCells count="259">
    <mergeCell ref="AC43:AE43"/>
    <mergeCell ref="AA46:AB46"/>
    <mergeCell ref="AC46:AE47"/>
    <mergeCell ref="AF46:AF47"/>
    <mergeCell ref="BG46:BH46"/>
    <mergeCell ref="H47:I47"/>
    <mergeCell ref="U47:V47"/>
    <mergeCell ref="W47:X47"/>
    <mergeCell ref="Y47:Z47"/>
    <mergeCell ref="AA47:AB47"/>
    <mergeCell ref="BG47:BH47"/>
    <mergeCell ref="B46:G47"/>
    <mergeCell ref="H46:I46"/>
    <mergeCell ref="J46:T47"/>
    <mergeCell ref="U46:V46"/>
    <mergeCell ref="W46:X46"/>
    <mergeCell ref="Y46:Z46"/>
    <mergeCell ref="AC44:AE45"/>
    <mergeCell ref="AF44:AF45"/>
    <mergeCell ref="BG44:BH44"/>
    <mergeCell ref="H45:I45"/>
    <mergeCell ref="U45:V45"/>
    <mergeCell ref="W45:X45"/>
    <mergeCell ref="Y45:Z45"/>
    <mergeCell ref="AA45:AB45"/>
    <mergeCell ref="BG45:BH45"/>
    <mergeCell ref="B44:G45"/>
    <mergeCell ref="H44:I44"/>
    <mergeCell ref="U44:V44"/>
    <mergeCell ref="W44:X44"/>
    <mergeCell ref="Y44:Z44"/>
    <mergeCell ref="AA44:AB44"/>
    <mergeCell ref="D43:G43"/>
    <mergeCell ref="U43:V43"/>
    <mergeCell ref="W43:X43"/>
    <mergeCell ref="Y43:Z43"/>
    <mergeCell ref="AA43:AB43"/>
    <mergeCell ref="D42:G42"/>
    <mergeCell ref="U42:V42"/>
    <mergeCell ref="W42:X42"/>
    <mergeCell ref="Y42:Z42"/>
    <mergeCell ref="AA42:AB42"/>
    <mergeCell ref="AC42:AE42"/>
    <mergeCell ref="D41:G41"/>
    <mergeCell ref="U41:V41"/>
    <mergeCell ref="W41:X41"/>
    <mergeCell ref="Y41:Z41"/>
    <mergeCell ref="AA41:AB41"/>
    <mergeCell ref="AC41:AE41"/>
    <mergeCell ref="D40:G40"/>
    <mergeCell ref="U40:V40"/>
    <mergeCell ref="W40:X40"/>
    <mergeCell ref="Y40:Z40"/>
    <mergeCell ref="AA40:AB40"/>
    <mergeCell ref="AC40:AE40"/>
    <mergeCell ref="D39:G39"/>
    <mergeCell ref="U39:V39"/>
    <mergeCell ref="W39:X39"/>
    <mergeCell ref="Y39:Z39"/>
    <mergeCell ref="AA39:AB39"/>
    <mergeCell ref="AC39:AE39"/>
    <mergeCell ref="D38:G38"/>
    <mergeCell ref="U38:V38"/>
    <mergeCell ref="W38:X38"/>
    <mergeCell ref="Y38:Z38"/>
    <mergeCell ref="AA38:AB38"/>
    <mergeCell ref="AC38:AE38"/>
    <mergeCell ref="D37:G37"/>
    <mergeCell ref="U37:V37"/>
    <mergeCell ref="W37:X37"/>
    <mergeCell ref="Y37:Z37"/>
    <mergeCell ref="AA37:AB37"/>
    <mergeCell ref="AC37:AE37"/>
    <mergeCell ref="D36:G36"/>
    <mergeCell ref="U36:V36"/>
    <mergeCell ref="W36:X36"/>
    <mergeCell ref="Y36:Z36"/>
    <mergeCell ref="AA36:AB36"/>
    <mergeCell ref="AC36:AE36"/>
    <mergeCell ref="D35:G35"/>
    <mergeCell ref="U35:V35"/>
    <mergeCell ref="W35:X35"/>
    <mergeCell ref="Y35:Z35"/>
    <mergeCell ref="AA35:AB35"/>
    <mergeCell ref="AC35:AE35"/>
    <mergeCell ref="D34:G34"/>
    <mergeCell ref="U34:V34"/>
    <mergeCell ref="W34:X34"/>
    <mergeCell ref="Y34:Z34"/>
    <mergeCell ref="AA34:AB34"/>
    <mergeCell ref="AC34:AE34"/>
    <mergeCell ref="D33:G33"/>
    <mergeCell ref="U33:V33"/>
    <mergeCell ref="W33:X33"/>
    <mergeCell ref="Y33:Z33"/>
    <mergeCell ref="AA33:AB33"/>
    <mergeCell ref="AC33:AE33"/>
    <mergeCell ref="D32:G32"/>
    <mergeCell ref="U32:V32"/>
    <mergeCell ref="W32:X32"/>
    <mergeCell ref="Y32:Z32"/>
    <mergeCell ref="AA32:AB32"/>
    <mergeCell ref="AC32:AE32"/>
    <mergeCell ref="D31:G31"/>
    <mergeCell ref="U31:V31"/>
    <mergeCell ref="W31:X31"/>
    <mergeCell ref="Y31:Z31"/>
    <mergeCell ref="AA31:AB31"/>
    <mergeCell ref="AC31:AE31"/>
    <mergeCell ref="D30:G30"/>
    <mergeCell ref="U30:V30"/>
    <mergeCell ref="W30:X30"/>
    <mergeCell ref="Y30:Z30"/>
    <mergeCell ref="AA30:AB30"/>
    <mergeCell ref="AC30:AE30"/>
    <mergeCell ref="D29:G29"/>
    <mergeCell ref="U29:V29"/>
    <mergeCell ref="W29:X29"/>
    <mergeCell ref="Y29:Z29"/>
    <mergeCell ref="AA29:AB29"/>
    <mergeCell ref="AC29:AE29"/>
    <mergeCell ref="D28:G28"/>
    <mergeCell ref="U28:V28"/>
    <mergeCell ref="W28:X28"/>
    <mergeCell ref="Y28:Z28"/>
    <mergeCell ref="AA28:AB28"/>
    <mergeCell ref="AC28:AE28"/>
    <mergeCell ref="D27:G27"/>
    <mergeCell ref="U27:V27"/>
    <mergeCell ref="W27:X27"/>
    <mergeCell ref="Y27:Z27"/>
    <mergeCell ref="AA27:AB27"/>
    <mergeCell ref="AC27:AE27"/>
    <mergeCell ref="D26:G26"/>
    <mergeCell ref="U26:V26"/>
    <mergeCell ref="W26:X26"/>
    <mergeCell ref="Y26:Z26"/>
    <mergeCell ref="AA26:AB26"/>
    <mergeCell ref="AC26:AE26"/>
    <mergeCell ref="D25:G25"/>
    <mergeCell ref="U25:V25"/>
    <mergeCell ref="W25:X25"/>
    <mergeCell ref="Y25:Z25"/>
    <mergeCell ref="AA25:AB25"/>
    <mergeCell ref="AC25:AE25"/>
    <mergeCell ref="D24:G24"/>
    <mergeCell ref="U24:V24"/>
    <mergeCell ref="W24:X24"/>
    <mergeCell ref="Y24:Z24"/>
    <mergeCell ref="AA24:AB24"/>
    <mergeCell ref="AC24:AE24"/>
    <mergeCell ref="D23:G23"/>
    <mergeCell ref="U23:V23"/>
    <mergeCell ref="W23:X23"/>
    <mergeCell ref="Y23:Z23"/>
    <mergeCell ref="AA23:AB23"/>
    <mergeCell ref="AC23:AE23"/>
    <mergeCell ref="D22:G22"/>
    <mergeCell ref="U22:V22"/>
    <mergeCell ref="W22:X22"/>
    <mergeCell ref="Y22:Z22"/>
    <mergeCell ref="AA22:AB22"/>
    <mergeCell ref="AC22:AE22"/>
    <mergeCell ref="D21:G21"/>
    <mergeCell ref="U21:V21"/>
    <mergeCell ref="W21:X21"/>
    <mergeCell ref="Y21:Z21"/>
    <mergeCell ref="AA21:AB21"/>
    <mergeCell ref="AC21:AE21"/>
    <mergeCell ref="BY18:BZ18"/>
    <mergeCell ref="CA18:CB18"/>
    <mergeCell ref="CC18:CD18"/>
    <mergeCell ref="BJ18:BJ19"/>
    <mergeCell ref="Q18:Q19"/>
    <mergeCell ref="R18:R19"/>
    <mergeCell ref="S18:S19"/>
    <mergeCell ref="T18:T19"/>
    <mergeCell ref="U18:V18"/>
    <mergeCell ref="W18:X18"/>
    <mergeCell ref="K18:K19"/>
    <mergeCell ref="L18:L19"/>
    <mergeCell ref="M18:M19"/>
    <mergeCell ref="N18:N19"/>
    <mergeCell ref="O18:O19"/>
    <mergeCell ref="P18:P19"/>
    <mergeCell ref="CE18:CE19"/>
    <mergeCell ref="D20:G20"/>
    <mergeCell ref="U20:V20"/>
    <mergeCell ref="W20:X20"/>
    <mergeCell ref="Y20:Z20"/>
    <mergeCell ref="AA20:AB20"/>
    <mergeCell ref="AC20:AE20"/>
    <mergeCell ref="BQ18:BQ19"/>
    <mergeCell ref="BR18:BR19"/>
    <mergeCell ref="BS18:BS19"/>
    <mergeCell ref="BT18:BU18"/>
    <mergeCell ref="BV18:BV19"/>
    <mergeCell ref="BW18:BX18"/>
    <mergeCell ref="BK18:BK19"/>
    <mergeCell ref="BL18:BL19"/>
    <mergeCell ref="BM18:BM19"/>
    <mergeCell ref="BN18:BN19"/>
    <mergeCell ref="BO18:BO19"/>
    <mergeCell ref="BP18:BP19"/>
    <mergeCell ref="Y18:Z18"/>
    <mergeCell ref="AA18:AB18"/>
    <mergeCell ref="AC18:AE19"/>
    <mergeCell ref="AF18:AF19"/>
    <mergeCell ref="BG18:BH18"/>
    <mergeCell ref="B18:B19"/>
    <mergeCell ref="C18:C19"/>
    <mergeCell ref="D18:G19"/>
    <mergeCell ref="H18:H19"/>
    <mergeCell ref="I18:I19"/>
    <mergeCell ref="J18:J19"/>
    <mergeCell ref="C15:Q15"/>
    <mergeCell ref="C16:C17"/>
    <mergeCell ref="H16:I16"/>
    <mergeCell ref="J16:R16"/>
    <mergeCell ref="S16:T16"/>
    <mergeCell ref="U16:AE17"/>
    <mergeCell ref="H17:I17"/>
    <mergeCell ref="J17:R17"/>
    <mergeCell ref="S17:T17"/>
    <mergeCell ref="I12:N12"/>
    <mergeCell ref="O12:AB12"/>
    <mergeCell ref="AC12:AE12"/>
    <mergeCell ref="I13:N13"/>
    <mergeCell ref="O13:AB13"/>
    <mergeCell ref="AC13:AE13"/>
    <mergeCell ref="B8:AE8"/>
    <mergeCell ref="B9:F9"/>
    <mergeCell ref="I9:N9"/>
    <mergeCell ref="O9:AC9"/>
    <mergeCell ref="I10:N10"/>
    <mergeCell ref="O10:AA10"/>
    <mergeCell ref="AC10:AE10"/>
    <mergeCell ref="P6:R7"/>
    <mergeCell ref="S6:AC6"/>
    <mergeCell ref="AD6:AE6"/>
    <mergeCell ref="E7:F7"/>
    <mergeCell ref="G7:H7"/>
    <mergeCell ref="S7:AC7"/>
    <mergeCell ref="AD7:AE7"/>
    <mergeCell ref="B6:D7"/>
    <mergeCell ref="E6:F6"/>
    <mergeCell ref="G6:H6"/>
    <mergeCell ref="J6:K7"/>
    <mergeCell ref="L6:N7"/>
    <mergeCell ref="O6:O7"/>
    <mergeCell ref="B1:AE1"/>
    <mergeCell ref="B2:Q2"/>
    <mergeCell ref="R2:U2"/>
    <mergeCell ref="V2:AE2"/>
    <mergeCell ref="B3:AE3"/>
    <mergeCell ref="B4:D5"/>
    <mergeCell ref="E4:O5"/>
    <mergeCell ref="P4:R5"/>
    <mergeCell ref="S4:AE5"/>
  </mergeCells>
  <phoneticPr fontId="1"/>
  <dataValidations count="4">
    <dataValidation type="list" allowBlank="1" showInputMessage="1" showErrorMessage="1" sqref="H20:T43" xr:uid="{18A8E92D-0BD6-40B0-A779-E3DF97B0C49C}">
      <formula1>$H$76:$H$77</formula1>
    </dataValidation>
    <dataValidation type="list" allowBlank="1" showInputMessage="1" showErrorMessage="1" sqref="O10:O11" xr:uid="{D0A95B02-D666-4417-8711-B5295D48FBFA}">
      <formula1>#REF!</formula1>
    </dataValidation>
    <dataValidation type="list" allowBlank="1" showInputMessage="1" showErrorMessage="1" sqref="C20:C43" xr:uid="{D10A4785-CDE7-4F72-B857-F7187AE3FD76}">
      <formula1>$C$76:$C$78</formula1>
    </dataValidation>
    <dataValidation type="list" allowBlank="1" showInputMessage="1" showErrorMessage="1" sqref="U20:AB43" xr:uid="{D92477D4-80AC-48D5-AE1C-F13331C15E99}">
      <formula1>$U$76:$U$78</formula1>
    </dataValidation>
  </dataValidations>
  <pageMargins left="0.70866141732283472" right="0.70866141732283472" top="0.74803149606299213" bottom="0.74803149606299213" header="0.31496062992125984" footer="0.31496062992125984"/>
  <pageSetup paperSize="9" scale="82" fitToWidth="2" fitToHeight="2" orientation="portrait" cellComments="asDisplayed"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9EEE6F55-1764-4B60-B666-9883CA0ACBFA}">
          <x14:formula1>
            <xm:f>①基本入力表!$H$68:$H$72</xm:f>
          </x14:formula1>
          <xm:sqref>P11:AA11 AB10:AB11 AC11:AE11</xm:sqref>
        </x14:dataValidation>
        <x14:dataValidation type="list" allowBlank="1" showInputMessage="1" showErrorMessage="1" xr:uid="{C389B8DB-9A46-4F1C-991F-023B31885F5C}">
          <x14:formula1>
            <xm:f>①基本入力表!$G$68:$G$72</xm:f>
          </x14:formula1>
          <xm:sqref>O9</xm:sqref>
        </x14:dataValidation>
        <x14:dataValidation type="list" allowBlank="1" showInputMessage="1" showErrorMessage="1" xr:uid="{D4235516-1790-4F76-B18A-4F59567A2421}">
          <x14:formula1>
            <xm:f>①基本入力表!$E$68:$E$70</xm:f>
          </x14:formula1>
          <xm:sqref>G9:G12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CBDF3-F673-49CC-A404-FC345501A5ED}">
  <sheetPr>
    <tabColor rgb="FFFFFF00"/>
  </sheetPr>
  <dimension ref="A1:CF131"/>
  <sheetViews>
    <sheetView showGridLines="0" showZeros="0" view="pageBreakPreview" zoomScale="85" zoomScaleNormal="100" zoomScaleSheetLayoutView="85" workbookViewId="0">
      <selection activeCell="Q20" sqref="Q20"/>
    </sheetView>
  </sheetViews>
  <sheetFormatPr defaultRowHeight="13.5"/>
  <cols>
    <col min="1" max="1" width="1.25" style="574" customWidth="1"/>
    <col min="2" max="4" width="4.125" style="574" customWidth="1"/>
    <col min="5" max="20" width="3.25" style="574" customWidth="1"/>
    <col min="21" max="28" width="2.5" style="574" customWidth="1"/>
    <col min="29" max="30" width="4" style="574" customWidth="1"/>
    <col min="31" max="31" width="14.125" style="574" customWidth="1"/>
    <col min="32" max="32" width="23.5" style="574" customWidth="1"/>
    <col min="33" max="55" width="3.875" style="574" customWidth="1"/>
    <col min="56" max="57" width="3.75" style="574" customWidth="1"/>
    <col min="58" max="84" width="4.125" style="574" customWidth="1"/>
    <col min="85" max="16384" width="9" style="574"/>
  </cols>
  <sheetData>
    <row r="1" spans="1:84" ht="24">
      <c r="B1" s="1055" t="s">
        <v>257</v>
      </c>
      <c r="C1" s="1055"/>
      <c r="D1" s="1055"/>
      <c r="E1" s="1055"/>
      <c r="F1" s="1055"/>
      <c r="G1" s="1055"/>
      <c r="H1" s="1055"/>
      <c r="I1" s="1055"/>
      <c r="J1" s="1055"/>
      <c r="K1" s="1055"/>
      <c r="L1" s="1055"/>
      <c r="M1" s="1055"/>
      <c r="N1" s="1055"/>
      <c r="O1" s="1055"/>
      <c r="P1" s="1055"/>
      <c r="Q1" s="1055"/>
      <c r="R1" s="1055"/>
      <c r="S1" s="1055"/>
      <c r="T1" s="1055"/>
      <c r="U1" s="1055"/>
      <c r="V1" s="1055"/>
      <c r="W1" s="1055"/>
      <c r="X1" s="1055"/>
      <c r="Y1" s="1055"/>
      <c r="Z1" s="1055"/>
      <c r="AA1" s="1055"/>
      <c r="AB1" s="1055"/>
      <c r="AC1" s="1055"/>
      <c r="AD1" s="1055"/>
      <c r="AE1" s="1055"/>
    </row>
    <row r="2" spans="1:84" ht="24" customHeight="1">
      <c r="B2" s="1056"/>
      <c r="C2" s="1056"/>
      <c r="D2" s="1056"/>
      <c r="E2" s="1056"/>
      <c r="F2" s="1056"/>
      <c r="G2" s="1056"/>
      <c r="H2" s="1056"/>
      <c r="I2" s="1056"/>
      <c r="J2" s="1056"/>
      <c r="K2" s="1056"/>
      <c r="L2" s="1056"/>
      <c r="M2" s="1056"/>
      <c r="N2" s="1056"/>
      <c r="O2" s="1056"/>
      <c r="P2" s="1056"/>
      <c r="Q2" s="1056"/>
      <c r="R2" s="1057" t="s">
        <v>196</v>
      </c>
      <c r="S2" s="1057"/>
      <c r="T2" s="1057"/>
      <c r="U2" s="1057"/>
      <c r="V2" s="1058">
        <v>46113</v>
      </c>
      <c r="W2" s="1058"/>
      <c r="X2" s="1058"/>
      <c r="Y2" s="1058"/>
      <c r="Z2" s="1058"/>
      <c r="AA2" s="1058"/>
      <c r="AB2" s="1058"/>
      <c r="AC2" s="1058"/>
      <c r="AD2" s="1058"/>
      <c r="AE2" s="1058"/>
    </row>
    <row r="3" spans="1:84" ht="8.1" customHeight="1" thickBot="1">
      <c r="B3" s="1059"/>
      <c r="C3" s="1059"/>
      <c r="D3" s="1059"/>
      <c r="E3" s="1059"/>
      <c r="F3" s="1059"/>
      <c r="G3" s="1059"/>
      <c r="H3" s="1059"/>
      <c r="I3" s="1059"/>
      <c r="J3" s="1059"/>
      <c r="K3" s="1059"/>
      <c r="L3" s="1059"/>
      <c r="M3" s="1059"/>
      <c r="N3" s="1059"/>
      <c r="O3" s="1059"/>
      <c r="P3" s="1059"/>
      <c r="Q3" s="1059"/>
      <c r="R3" s="1059"/>
      <c r="S3" s="1059"/>
      <c r="T3" s="1059"/>
      <c r="U3" s="1059"/>
      <c r="V3" s="1059"/>
      <c r="W3" s="1059"/>
      <c r="X3" s="1059"/>
      <c r="Y3" s="1059"/>
      <c r="Z3" s="1059"/>
      <c r="AA3" s="1059"/>
      <c r="AB3" s="1059"/>
      <c r="AC3" s="1059"/>
      <c r="AD3" s="1059"/>
      <c r="AE3" s="1059"/>
    </row>
    <row r="4" spans="1:84" ht="16.5" customHeight="1">
      <c r="B4" s="1060" t="s">
        <v>197</v>
      </c>
      <c r="C4" s="1061"/>
      <c r="D4" s="1062"/>
      <c r="E4" s="1066">
        <f>①基本入力表!C5</f>
        <v>0</v>
      </c>
      <c r="F4" s="1067"/>
      <c r="G4" s="1067"/>
      <c r="H4" s="1067"/>
      <c r="I4" s="1067"/>
      <c r="J4" s="1067"/>
      <c r="K4" s="1067"/>
      <c r="L4" s="1067"/>
      <c r="M4" s="1067"/>
      <c r="N4" s="1067"/>
      <c r="O4" s="1068"/>
      <c r="P4" s="1072" t="s">
        <v>372</v>
      </c>
      <c r="Q4" s="1073"/>
      <c r="R4" s="1074"/>
      <c r="S4" s="1078">
        <f>①基本入力表!$C9</f>
        <v>0</v>
      </c>
      <c r="T4" s="1079"/>
      <c r="U4" s="1079"/>
      <c r="V4" s="1079"/>
      <c r="W4" s="1079"/>
      <c r="X4" s="1079"/>
      <c r="Y4" s="1079"/>
      <c r="Z4" s="1079"/>
      <c r="AA4" s="1079"/>
      <c r="AB4" s="1079"/>
      <c r="AC4" s="1079"/>
      <c r="AD4" s="1079"/>
      <c r="AE4" s="1080"/>
    </row>
    <row r="5" spans="1:84" ht="16.5" customHeight="1">
      <c r="B5" s="1063"/>
      <c r="C5" s="1064"/>
      <c r="D5" s="1065"/>
      <c r="E5" s="1069"/>
      <c r="F5" s="1070"/>
      <c r="G5" s="1070"/>
      <c r="H5" s="1070"/>
      <c r="I5" s="1070"/>
      <c r="J5" s="1070"/>
      <c r="K5" s="1070"/>
      <c r="L5" s="1070"/>
      <c r="M5" s="1070"/>
      <c r="N5" s="1070"/>
      <c r="O5" s="1071"/>
      <c r="P5" s="1075"/>
      <c r="Q5" s="1076"/>
      <c r="R5" s="1077"/>
      <c r="S5" s="1081"/>
      <c r="T5" s="1082"/>
      <c r="U5" s="1082"/>
      <c r="V5" s="1082"/>
      <c r="W5" s="1082"/>
      <c r="X5" s="1082"/>
      <c r="Y5" s="1082"/>
      <c r="Z5" s="1082"/>
      <c r="AA5" s="1082"/>
      <c r="AB5" s="1082"/>
      <c r="AC5" s="1082"/>
      <c r="AD5" s="1082"/>
      <c r="AE5" s="1083"/>
    </row>
    <row r="6" spans="1:84" ht="24.95" customHeight="1">
      <c r="B6" s="1101" t="s">
        <v>198</v>
      </c>
      <c r="C6" s="1102"/>
      <c r="D6" s="1103"/>
      <c r="E6" s="1107" t="s">
        <v>199</v>
      </c>
      <c r="F6" s="1108"/>
      <c r="G6" s="1109">
        <f>SUM(J45:R45)</f>
        <v>0</v>
      </c>
      <c r="H6" s="1110"/>
      <c r="I6" s="575" t="s">
        <v>200</v>
      </c>
      <c r="J6" s="1084" t="s">
        <v>201</v>
      </c>
      <c r="K6" s="1086"/>
      <c r="L6" s="1111">
        <f>SUM(G6:H7)</f>
        <v>0</v>
      </c>
      <c r="M6" s="1112"/>
      <c r="N6" s="1112"/>
      <c r="O6" s="1086" t="s">
        <v>200</v>
      </c>
      <c r="P6" s="1084" t="s">
        <v>202</v>
      </c>
      <c r="Q6" s="1085"/>
      <c r="R6" s="1086"/>
      <c r="S6" s="1089">
        <f>①基本入力表!C18</f>
        <v>0</v>
      </c>
      <c r="T6" s="1090"/>
      <c r="U6" s="1090"/>
      <c r="V6" s="1090"/>
      <c r="W6" s="1090"/>
      <c r="X6" s="1090"/>
      <c r="Y6" s="1090"/>
      <c r="Z6" s="1090"/>
      <c r="AA6" s="1090"/>
      <c r="AB6" s="1090"/>
      <c r="AC6" s="1090"/>
      <c r="AD6" s="1091">
        <f>①基本入力表!E18</f>
        <v>0</v>
      </c>
      <c r="AE6" s="1092"/>
    </row>
    <row r="7" spans="1:84" ht="24.95" customHeight="1" thickBot="1">
      <c r="B7" s="1104"/>
      <c r="C7" s="1105"/>
      <c r="D7" s="1106"/>
      <c r="E7" s="1093" t="s">
        <v>204</v>
      </c>
      <c r="F7" s="1094"/>
      <c r="G7" s="1095">
        <f>SUM(J46:R46)</f>
        <v>0</v>
      </c>
      <c r="H7" s="1096"/>
      <c r="I7" s="576" t="s">
        <v>200</v>
      </c>
      <c r="J7" s="1087"/>
      <c r="K7" s="1088"/>
      <c r="L7" s="1113"/>
      <c r="M7" s="1114"/>
      <c r="N7" s="1114"/>
      <c r="O7" s="1088"/>
      <c r="P7" s="1087"/>
      <c r="Q7" s="1059"/>
      <c r="R7" s="1088"/>
      <c r="S7" s="1097">
        <f>①基本入力表!C19</f>
        <v>0</v>
      </c>
      <c r="T7" s="1098"/>
      <c r="U7" s="1098"/>
      <c r="V7" s="1098"/>
      <c r="W7" s="1098"/>
      <c r="X7" s="1098"/>
      <c r="Y7" s="1098"/>
      <c r="Z7" s="1098"/>
      <c r="AA7" s="1098"/>
      <c r="AB7" s="1098"/>
      <c r="AC7" s="1098"/>
      <c r="AD7" s="1099">
        <f>①基本入力表!E19</f>
        <v>0</v>
      </c>
      <c r="AE7" s="1100"/>
    </row>
    <row r="8" spans="1:84" ht="7.5" customHeight="1" thickBot="1">
      <c r="B8" s="1126"/>
      <c r="C8" s="1126"/>
      <c r="D8" s="1126"/>
      <c r="E8" s="1126"/>
      <c r="F8" s="1126"/>
      <c r="G8" s="1126"/>
      <c r="H8" s="1126"/>
      <c r="I8" s="1126"/>
      <c r="J8" s="1126"/>
      <c r="K8" s="1126"/>
      <c r="L8" s="1126"/>
      <c r="M8" s="1126"/>
      <c r="N8" s="1126"/>
      <c r="O8" s="1126"/>
      <c r="P8" s="1126"/>
      <c r="Q8" s="1126"/>
      <c r="R8" s="1126"/>
      <c r="S8" s="1126"/>
      <c r="T8" s="1126"/>
      <c r="U8" s="1126"/>
      <c r="V8" s="1126"/>
      <c r="W8" s="1126"/>
      <c r="X8" s="1126"/>
      <c r="Y8" s="1126"/>
      <c r="Z8" s="1126"/>
      <c r="AA8" s="1126"/>
      <c r="AB8" s="1126"/>
      <c r="AC8" s="1126"/>
      <c r="AD8" s="1126"/>
      <c r="AE8" s="1126"/>
    </row>
    <row r="9" spans="1:84" ht="16.5" customHeight="1" thickBot="1">
      <c r="B9" s="1127" t="s">
        <v>42</v>
      </c>
      <c r="C9" s="1128"/>
      <c r="D9" s="1128"/>
      <c r="E9" s="1128"/>
      <c r="F9" s="1128"/>
      <c r="G9" s="577">
        <f>①基本入力表!B45</f>
        <v>0</v>
      </c>
      <c r="H9" s="578"/>
      <c r="I9" s="1115" t="s">
        <v>44</v>
      </c>
      <c r="J9" s="1116"/>
      <c r="K9" s="1116"/>
      <c r="L9" s="1116"/>
      <c r="M9" s="1116"/>
      <c r="N9" s="1117"/>
      <c r="O9" s="1129" t="str">
        <f>IF(①基本入力表!C49="","",①基本入力表!C49)</f>
        <v/>
      </c>
      <c r="P9" s="1130"/>
      <c r="Q9" s="1130"/>
      <c r="R9" s="1130"/>
      <c r="S9" s="1130"/>
      <c r="T9" s="1130"/>
      <c r="U9" s="1130"/>
      <c r="V9" s="1130"/>
      <c r="W9" s="1130"/>
      <c r="X9" s="1130"/>
      <c r="Y9" s="1130"/>
      <c r="Z9" s="1130"/>
      <c r="AA9" s="1130"/>
      <c r="AB9" s="1130"/>
      <c r="AC9" s="1130"/>
      <c r="AD9" s="579" t="s">
        <v>258</v>
      </c>
      <c r="AE9" s="580">
        <f>①基本入力表!B49</f>
        <v>0</v>
      </c>
    </row>
    <row r="10" spans="1:84" ht="16.5" customHeight="1" thickBot="1">
      <c r="B10" s="581"/>
      <c r="C10" s="581"/>
      <c r="D10" s="581"/>
      <c r="E10" s="581"/>
      <c r="F10" s="581"/>
      <c r="G10" s="578"/>
      <c r="H10" s="578"/>
      <c r="I10" s="1123" t="s">
        <v>207</v>
      </c>
      <c r="J10" s="1124"/>
      <c r="K10" s="1124"/>
      <c r="L10" s="1124"/>
      <c r="M10" s="1124"/>
      <c r="N10" s="1125"/>
      <c r="O10" s="1118" t="str">
        <f>①基本入力表!C52</f>
        <v/>
      </c>
      <c r="P10" s="1119"/>
      <c r="Q10" s="1119"/>
      <c r="R10" s="1119"/>
      <c r="S10" s="1119"/>
      <c r="T10" s="1119"/>
      <c r="U10" s="1119"/>
      <c r="V10" s="1119"/>
      <c r="W10" s="1119"/>
      <c r="X10" s="1119"/>
      <c r="Y10" s="1119"/>
      <c r="Z10" s="1119"/>
      <c r="AA10" s="1119"/>
      <c r="AB10" s="582"/>
      <c r="AC10" s="1120"/>
      <c r="AD10" s="1121"/>
      <c r="AE10" s="1122"/>
    </row>
    <row r="11" spans="1:84" ht="5.25" customHeight="1" thickBot="1">
      <c r="B11" s="581"/>
      <c r="C11" s="581"/>
      <c r="D11" s="581"/>
      <c r="E11" s="581"/>
      <c r="F11" s="581"/>
      <c r="G11" s="578"/>
      <c r="H11" s="578"/>
      <c r="I11" s="583"/>
      <c r="J11" s="583"/>
      <c r="K11" s="583"/>
      <c r="L11" s="583"/>
      <c r="M11" s="583"/>
      <c r="N11" s="583"/>
      <c r="O11" s="584"/>
      <c r="P11" s="584"/>
      <c r="Q11" s="584"/>
      <c r="R11" s="584"/>
      <c r="S11" s="584"/>
      <c r="T11" s="584"/>
      <c r="U11" s="584"/>
      <c r="V11" s="584"/>
      <c r="W11" s="584"/>
      <c r="X11" s="584"/>
      <c r="Y11" s="584"/>
      <c r="Z11" s="584"/>
      <c r="AA11" s="584"/>
      <c r="AB11" s="584"/>
      <c r="AC11" s="585"/>
      <c r="AD11" s="585"/>
      <c r="AE11" s="585"/>
    </row>
    <row r="12" spans="1:84" ht="16.5" customHeight="1" thickBot="1">
      <c r="B12" s="581"/>
      <c r="C12" s="581"/>
      <c r="D12" s="581"/>
      <c r="E12" s="581"/>
      <c r="F12" s="581"/>
      <c r="G12" s="578"/>
      <c r="H12" s="578"/>
      <c r="I12" s="1115" t="s">
        <v>47</v>
      </c>
      <c r="J12" s="1116"/>
      <c r="K12" s="1116"/>
      <c r="L12" s="1116"/>
      <c r="M12" s="1116"/>
      <c r="N12" s="1117"/>
      <c r="O12" s="1118" t="str">
        <f>①基本入力表!G89</f>
        <v/>
      </c>
      <c r="P12" s="1119"/>
      <c r="Q12" s="1119"/>
      <c r="R12" s="1119"/>
      <c r="S12" s="1119"/>
      <c r="T12" s="1119"/>
      <c r="U12" s="1119"/>
      <c r="V12" s="1119"/>
      <c r="W12" s="1119"/>
      <c r="X12" s="1119"/>
      <c r="Y12" s="1119"/>
      <c r="Z12" s="1119"/>
      <c r="AA12" s="1119"/>
      <c r="AB12" s="1119"/>
      <c r="AC12" s="1120"/>
      <c r="AD12" s="1121"/>
      <c r="AE12" s="1122"/>
    </row>
    <row r="13" spans="1:84" ht="17.25" customHeight="1" thickBot="1">
      <c r="B13" s="586"/>
      <c r="C13" s="586"/>
      <c r="D13" s="586"/>
      <c r="E13" s="586"/>
      <c r="F13" s="586"/>
      <c r="G13" s="578"/>
      <c r="H13" s="583"/>
      <c r="I13" s="1123" t="s">
        <v>209</v>
      </c>
      <c r="J13" s="1124"/>
      <c r="K13" s="1124"/>
      <c r="L13" s="1124"/>
      <c r="M13" s="1124"/>
      <c r="N13" s="1125"/>
      <c r="O13" s="1118" t="str">
        <f>IF(①基本入力表!C55="","",①基本入力表!C55)</f>
        <v/>
      </c>
      <c r="P13" s="1119"/>
      <c r="Q13" s="1119"/>
      <c r="R13" s="1119"/>
      <c r="S13" s="1119"/>
      <c r="T13" s="1119"/>
      <c r="U13" s="1119"/>
      <c r="V13" s="1119"/>
      <c r="W13" s="1119"/>
      <c r="X13" s="1119"/>
      <c r="Y13" s="1119"/>
      <c r="Z13" s="1119"/>
      <c r="AA13" s="1119"/>
      <c r="AB13" s="1119"/>
      <c r="AC13" s="1120"/>
      <c r="AD13" s="1121"/>
      <c r="AE13" s="1122"/>
    </row>
    <row r="14" spans="1:84" ht="13.5" customHeight="1">
      <c r="B14" s="583"/>
      <c r="C14" s="583"/>
      <c r="D14" s="583"/>
      <c r="E14" s="583"/>
      <c r="F14" s="583"/>
      <c r="G14" s="583"/>
      <c r="H14" s="583"/>
      <c r="I14" s="587"/>
      <c r="J14" s="587"/>
      <c r="K14" s="587"/>
      <c r="L14" s="587"/>
      <c r="M14" s="587"/>
      <c r="N14" s="587"/>
      <c r="O14" s="578"/>
      <c r="P14" s="578"/>
      <c r="Q14" s="578"/>
      <c r="R14" s="578"/>
      <c r="S14" s="578"/>
      <c r="T14" s="578"/>
      <c r="U14" s="578"/>
      <c r="V14" s="578"/>
      <c r="W14" s="578"/>
      <c r="X14" s="578"/>
      <c r="Y14" s="578"/>
      <c r="Z14" s="578"/>
      <c r="AA14" s="578"/>
      <c r="AB14" s="578"/>
      <c r="AC14" s="578"/>
      <c r="AD14" s="578"/>
      <c r="AE14" s="578"/>
    </row>
    <row r="15" spans="1:84" ht="14.25" customHeight="1">
      <c r="B15" s="1147"/>
      <c r="C15" s="1147"/>
      <c r="D15" s="1147"/>
      <c r="E15" s="1147"/>
      <c r="F15" s="1147"/>
      <c r="G15" s="1147"/>
      <c r="H15" s="588"/>
      <c r="I15" s="588"/>
      <c r="J15" s="588"/>
      <c r="K15" s="588"/>
      <c r="L15" s="588"/>
      <c r="M15" s="588"/>
      <c r="N15" s="588"/>
      <c r="O15" s="588"/>
      <c r="P15" s="589"/>
      <c r="Q15" s="589"/>
      <c r="R15" s="590"/>
      <c r="S15" s="590"/>
      <c r="T15" s="590"/>
      <c r="U15" s="591"/>
      <c r="V15" s="591"/>
      <c r="W15" s="591"/>
      <c r="X15" s="591"/>
      <c r="Y15" s="591"/>
      <c r="Z15" s="591"/>
      <c r="AA15" s="591"/>
      <c r="AB15" s="591"/>
      <c r="AC15" s="591"/>
      <c r="AD15" s="591"/>
      <c r="AE15" s="590"/>
      <c r="BD15" s="592" t="s">
        <v>212</v>
      </c>
      <c r="BE15" s="592"/>
      <c r="BF15" s="592"/>
      <c r="BG15" s="592"/>
      <c r="BH15" s="592"/>
      <c r="BI15" s="592"/>
      <c r="BJ15" s="592" t="s">
        <v>212</v>
      </c>
      <c r="BK15" s="592"/>
      <c r="BL15" s="592"/>
      <c r="BM15" s="592"/>
      <c r="BN15" s="592"/>
      <c r="BO15" s="592"/>
      <c r="BP15" s="592"/>
      <c r="BQ15" s="592"/>
      <c r="BR15" s="592"/>
      <c r="BS15" s="592"/>
      <c r="BT15" s="592"/>
      <c r="BU15" s="592"/>
      <c r="BV15" s="592"/>
      <c r="BW15" s="592"/>
      <c r="BX15" s="592"/>
      <c r="BY15" s="592"/>
      <c r="BZ15" s="592"/>
      <c r="CA15" s="592"/>
      <c r="CB15" s="592"/>
      <c r="CC15" s="592"/>
      <c r="CD15" s="592"/>
      <c r="CE15" s="592"/>
      <c r="CF15" s="592"/>
    </row>
    <row r="16" spans="1:84" ht="11.25" customHeight="1" thickBot="1">
      <c r="B16" s="1147"/>
      <c r="C16" s="1147"/>
      <c r="D16" s="1147"/>
      <c r="E16" s="1147"/>
      <c r="F16" s="1147"/>
      <c r="G16" s="1147"/>
      <c r="H16" s="1131" t="s">
        <v>214</v>
      </c>
      <c r="I16" s="1132"/>
      <c r="J16" s="1133" t="s">
        <v>215</v>
      </c>
      <c r="K16" s="1134"/>
      <c r="L16" s="1134"/>
      <c r="M16" s="1134"/>
      <c r="N16" s="1134"/>
      <c r="O16" s="1134"/>
      <c r="P16" s="1134"/>
      <c r="Q16" s="1134"/>
      <c r="R16" s="1135"/>
      <c r="S16" s="1136" t="s">
        <v>214</v>
      </c>
      <c r="T16" s="1137"/>
      <c r="U16" s="1138" t="s">
        <v>422</v>
      </c>
      <c r="V16" s="1138"/>
      <c r="W16" s="1138"/>
      <c r="X16" s="1138"/>
      <c r="Y16" s="1138"/>
      <c r="Z16" s="1138"/>
      <c r="AA16" s="1138"/>
      <c r="AB16" s="1138"/>
      <c r="AC16" s="1138"/>
      <c r="AD16" s="1138"/>
      <c r="AE16" s="1138"/>
      <c r="BD16" s="592"/>
      <c r="BE16" s="592"/>
      <c r="BF16" s="592"/>
      <c r="BG16" s="592"/>
      <c r="BH16" s="592"/>
      <c r="BI16" s="592"/>
      <c r="BJ16" s="592"/>
      <c r="BK16" s="592"/>
      <c r="BL16" s="592"/>
      <c r="BM16" s="592"/>
      <c r="BN16" s="592"/>
      <c r="BO16" s="592"/>
      <c r="BP16" s="592"/>
      <c r="BQ16" s="592"/>
      <c r="BR16" s="592"/>
      <c r="BS16" s="592"/>
      <c r="BT16" s="592"/>
      <c r="BU16" s="592"/>
      <c r="BV16" s="592"/>
      <c r="BW16" s="592"/>
      <c r="BX16" s="592"/>
      <c r="BY16" s="592"/>
      <c r="BZ16" s="592"/>
      <c r="CA16" s="592"/>
      <c r="CB16" s="592"/>
      <c r="CC16" s="592"/>
      <c r="CD16" s="592"/>
      <c r="CE16" s="592"/>
      <c r="CF16" s="592"/>
    </row>
    <row r="17" spans="2:84" ht="15.75" customHeight="1" thickBot="1">
      <c r="B17" s="593"/>
      <c r="C17" s="594"/>
      <c r="D17" s="593"/>
      <c r="E17" s="593"/>
      <c r="F17" s="593"/>
      <c r="G17" s="593"/>
      <c r="H17" s="1140" t="s">
        <v>5</v>
      </c>
      <c r="I17" s="1141"/>
      <c r="J17" s="1142" t="s">
        <v>216</v>
      </c>
      <c r="K17" s="1143"/>
      <c r="L17" s="1143"/>
      <c r="M17" s="1143"/>
      <c r="N17" s="1143"/>
      <c r="O17" s="1143"/>
      <c r="P17" s="1143"/>
      <c r="Q17" s="1143"/>
      <c r="R17" s="1144"/>
      <c r="S17" s="1145" t="s">
        <v>217</v>
      </c>
      <c r="T17" s="1146"/>
      <c r="U17" s="1139"/>
      <c r="V17" s="1139"/>
      <c r="W17" s="1139"/>
      <c r="X17" s="1139"/>
      <c r="Y17" s="1139"/>
      <c r="Z17" s="1139"/>
      <c r="AA17" s="1139"/>
      <c r="AB17" s="1139"/>
      <c r="AC17" s="1139"/>
      <c r="AD17" s="1139"/>
      <c r="AE17" s="1139"/>
      <c r="AF17" s="595"/>
      <c r="AG17" s="595"/>
      <c r="AH17" s="595"/>
      <c r="BD17" s="592"/>
      <c r="BE17" s="592"/>
      <c r="BF17" s="592"/>
      <c r="BG17" s="592"/>
      <c r="BH17" s="592"/>
      <c r="BI17" s="592"/>
      <c r="BJ17" s="592"/>
      <c r="BK17" s="592"/>
      <c r="BL17" s="592"/>
      <c r="BM17" s="592"/>
      <c r="BN17" s="592"/>
      <c r="BO17" s="592"/>
      <c r="BP17" s="592"/>
      <c r="BQ17" s="592"/>
      <c r="BR17" s="592"/>
      <c r="BS17" s="592"/>
      <c r="BT17" s="592"/>
      <c r="BU17" s="592"/>
      <c r="BV17" s="592"/>
      <c r="BW17" s="592"/>
      <c r="BX17" s="592"/>
      <c r="BY17" s="592"/>
      <c r="BZ17" s="592"/>
      <c r="CA17" s="592"/>
      <c r="CB17" s="592"/>
      <c r="CC17" s="592"/>
      <c r="CD17" s="592"/>
      <c r="CE17" s="592"/>
      <c r="CF17" s="592"/>
    </row>
    <row r="18" spans="2:84" ht="24.95" customHeight="1">
      <c r="B18" s="1150"/>
      <c r="C18" s="1152" t="s">
        <v>346</v>
      </c>
      <c r="D18" s="1154" t="s">
        <v>219</v>
      </c>
      <c r="E18" s="1155"/>
      <c r="F18" s="1155"/>
      <c r="G18" s="1155"/>
      <c r="H18" s="1158" t="s">
        <v>220</v>
      </c>
      <c r="I18" s="1160" t="s">
        <v>221</v>
      </c>
      <c r="J18" s="1162" t="s">
        <v>222</v>
      </c>
      <c r="K18" s="1148" t="s">
        <v>223</v>
      </c>
      <c r="L18" s="1148" t="s">
        <v>224</v>
      </c>
      <c r="M18" s="1148" t="s">
        <v>225</v>
      </c>
      <c r="N18" s="1148" t="s">
        <v>226</v>
      </c>
      <c r="O18" s="1148" t="s">
        <v>227</v>
      </c>
      <c r="P18" s="1148" t="s">
        <v>228</v>
      </c>
      <c r="Q18" s="1148" t="s">
        <v>229</v>
      </c>
      <c r="R18" s="1168" t="s">
        <v>230</v>
      </c>
      <c r="S18" s="1170" t="s">
        <v>231</v>
      </c>
      <c r="T18" s="1172" t="s">
        <v>232</v>
      </c>
      <c r="U18" s="1174" t="s">
        <v>233</v>
      </c>
      <c r="V18" s="1175"/>
      <c r="W18" s="1176" t="s">
        <v>234</v>
      </c>
      <c r="X18" s="1175"/>
      <c r="Y18" s="1176" t="s">
        <v>235</v>
      </c>
      <c r="Z18" s="1175"/>
      <c r="AA18" s="1185" t="s">
        <v>236</v>
      </c>
      <c r="AB18" s="1176"/>
      <c r="AC18" s="1186" t="s">
        <v>237</v>
      </c>
      <c r="AD18" s="1187"/>
      <c r="AE18" s="1188"/>
      <c r="AF18" s="1164"/>
      <c r="AG18" s="596"/>
      <c r="AH18" s="596"/>
      <c r="AI18" s="597"/>
      <c r="AJ18" s="597"/>
      <c r="AK18" s="597"/>
      <c r="AL18" s="597"/>
      <c r="AM18" s="597"/>
      <c r="AN18" s="597"/>
      <c r="AO18" s="597"/>
      <c r="AP18" s="597"/>
      <c r="AQ18" s="597"/>
      <c r="AR18" s="597"/>
      <c r="AS18" s="597"/>
      <c r="AT18" s="597"/>
      <c r="AU18" s="597"/>
      <c r="AV18" s="597"/>
      <c r="AW18" s="597"/>
      <c r="AX18" s="597"/>
      <c r="AY18" s="597"/>
      <c r="AZ18" s="597"/>
      <c r="BA18" s="597"/>
      <c r="BB18" s="597"/>
      <c r="BD18" s="592" t="s">
        <v>239</v>
      </c>
      <c r="BE18" s="592"/>
      <c r="BF18" s="592"/>
      <c r="BG18" s="1166" t="s">
        <v>240</v>
      </c>
      <c r="BH18" s="1166"/>
      <c r="BI18" s="598"/>
      <c r="BJ18" s="1167" t="s">
        <v>222</v>
      </c>
      <c r="BK18" s="1167" t="s">
        <v>223</v>
      </c>
      <c r="BL18" s="1167" t="s">
        <v>224</v>
      </c>
      <c r="BM18" s="1167" t="s">
        <v>225</v>
      </c>
      <c r="BN18" s="1167" t="s">
        <v>226</v>
      </c>
      <c r="BO18" s="1167" t="s">
        <v>227</v>
      </c>
      <c r="BP18" s="1167" t="s">
        <v>228</v>
      </c>
      <c r="BQ18" s="1167" t="s">
        <v>229</v>
      </c>
      <c r="BR18" s="1167" t="s">
        <v>230</v>
      </c>
      <c r="BS18" s="1167" t="s">
        <v>241</v>
      </c>
      <c r="BT18" s="1184" t="s">
        <v>217</v>
      </c>
      <c r="BU18" s="1184"/>
      <c r="BV18" s="1167" t="s">
        <v>241</v>
      </c>
      <c r="BW18" s="1177" t="s">
        <v>233</v>
      </c>
      <c r="BX18" s="1177"/>
      <c r="BY18" s="1177" t="s">
        <v>234</v>
      </c>
      <c r="BZ18" s="1177"/>
      <c r="CA18" s="1177" t="s">
        <v>235</v>
      </c>
      <c r="CB18" s="1177"/>
      <c r="CC18" s="1177" t="s">
        <v>236</v>
      </c>
      <c r="CD18" s="1177"/>
      <c r="CE18" s="1167" t="s">
        <v>241</v>
      </c>
      <c r="CF18" s="592"/>
    </row>
    <row r="19" spans="2:84" ht="24.95" customHeight="1">
      <c r="B19" s="1151"/>
      <c r="C19" s="1153"/>
      <c r="D19" s="1156"/>
      <c r="E19" s="1157"/>
      <c r="F19" s="1157"/>
      <c r="G19" s="1157"/>
      <c r="H19" s="1159"/>
      <c r="I19" s="1161"/>
      <c r="J19" s="1163"/>
      <c r="K19" s="1149"/>
      <c r="L19" s="1149"/>
      <c r="M19" s="1149"/>
      <c r="N19" s="1149"/>
      <c r="O19" s="1149"/>
      <c r="P19" s="1149"/>
      <c r="Q19" s="1149"/>
      <c r="R19" s="1169"/>
      <c r="S19" s="1171"/>
      <c r="T19" s="1173"/>
      <c r="U19" s="599">
        <f>①基本入力表!C18</f>
        <v>0</v>
      </c>
      <c r="V19" s="600" t="s">
        <v>242</v>
      </c>
      <c r="W19" s="601" t="str">
        <f>IF(①基本入力表!M18&gt;=1,①基本入力表!C18+1,"")</f>
        <v/>
      </c>
      <c r="X19" s="600" t="s">
        <v>242</v>
      </c>
      <c r="Y19" s="602" t="str">
        <f>IF(①基本入力表!M18&gt;=2,①基本入力表!C18+2,"")</f>
        <v/>
      </c>
      <c r="Z19" s="603" t="s">
        <v>242</v>
      </c>
      <c r="AA19" s="604" t="str">
        <f>IF(①基本入力表!M18=3,①基本入力表!C18+3,"")</f>
        <v/>
      </c>
      <c r="AB19" s="603" t="s">
        <v>242</v>
      </c>
      <c r="AC19" s="1189"/>
      <c r="AD19" s="1190"/>
      <c r="AE19" s="1191"/>
      <c r="AF19" s="1165"/>
      <c r="AG19" s="605"/>
      <c r="AH19" s="605"/>
      <c r="AI19" s="606"/>
      <c r="AJ19" s="606"/>
      <c r="AK19" s="606"/>
      <c r="AL19" s="606"/>
      <c r="AM19" s="606"/>
      <c r="AN19" s="606"/>
      <c r="AO19" s="606"/>
      <c r="AP19" s="606"/>
      <c r="AQ19" s="606"/>
      <c r="AR19" s="606"/>
      <c r="AS19" s="606"/>
      <c r="AT19" s="606"/>
      <c r="AU19" s="606"/>
      <c r="AV19" s="606"/>
      <c r="AW19" s="606"/>
      <c r="AX19" s="606"/>
      <c r="AY19" s="606"/>
      <c r="AZ19" s="606"/>
      <c r="BA19" s="606"/>
      <c r="BB19" s="606"/>
      <c r="BD19" s="592"/>
      <c r="BE19" s="592"/>
      <c r="BF19" s="592"/>
      <c r="BG19" s="607" t="s">
        <v>220</v>
      </c>
      <c r="BH19" s="607" t="s">
        <v>221</v>
      </c>
      <c r="BI19" s="607"/>
      <c r="BJ19" s="1167"/>
      <c r="BK19" s="1167"/>
      <c r="BL19" s="1167"/>
      <c r="BM19" s="1167"/>
      <c r="BN19" s="1167"/>
      <c r="BO19" s="1167"/>
      <c r="BP19" s="1167"/>
      <c r="BQ19" s="1167"/>
      <c r="BR19" s="1167"/>
      <c r="BS19" s="1167"/>
      <c r="BT19" s="608" t="s">
        <v>231</v>
      </c>
      <c r="BU19" s="608" t="s">
        <v>232</v>
      </c>
      <c r="BV19" s="1167"/>
      <c r="BW19" s="609"/>
      <c r="BX19" s="609"/>
      <c r="BY19" s="609"/>
      <c r="BZ19" s="609"/>
      <c r="CA19" s="609"/>
      <c r="CB19" s="609"/>
      <c r="CC19" s="609"/>
      <c r="CD19" s="609"/>
      <c r="CE19" s="1167"/>
      <c r="CF19" s="592"/>
    </row>
    <row r="20" spans="2:84" ht="21" customHeight="1">
      <c r="B20" s="610">
        <v>1</v>
      </c>
      <c r="C20" s="634" t="s">
        <v>243</v>
      </c>
      <c r="D20" s="635"/>
      <c r="E20" s="636"/>
      <c r="F20" s="636"/>
      <c r="G20" s="637"/>
      <c r="H20" s="638"/>
      <c r="I20" s="639"/>
      <c r="J20" s="640"/>
      <c r="K20" s="641"/>
      <c r="L20" s="641"/>
      <c r="M20" s="641"/>
      <c r="N20" s="641"/>
      <c r="O20" s="641"/>
      <c r="P20" s="641"/>
      <c r="Q20" s="641"/>
      <c r="R20" s="642"/>
      <c r="S20" s="640"/>
      <c r="T20" s="642"/>
      <c r="U20" s="1178"/>
      <c r="V20" s="1179"/>
      <c r="W20" s="1179"/>
      <c r="X20" s="1179"/>
      <c r="Y20" s="1179"/>
      <c r="Z20" s="1179"/>
      <c r="AA20" s="1179"/>
      <c r="AB20" s="1180"/>
      <c r="AC20" s="1181"/>
      <c r="AD20" s="1182"/>
      <c r="AE20" s="1183"/>
      <c r="AF20" s="611"/>
      <c r="AG20" s="612"/>
      <c r="AH20" s="612"/>
      <c r="AI20" s="613"/>
      <c r="AJ20" s="613"/>
      <c r="AK20" s="613"/>
      <c r="AL20" s="613"/>
      <c r="AM20" s="613"/>
      <c r="AN20" s="613"/>
      <c r="AO20" s="613"/>
      <c r="AP20" s="613"/>
      <c r="AQ20" s="613"/>
      <c r="AR20" s="613"/>
      <c r="AS20" s="613"/>
      <c r="AT20" s="613"/>
      <c r="AU20" s="613"/>
      <c r="AV20" s="613"/>
      <c r="AW20" s="613"/>
      <c r="AX20" s="613"/>
      <c r="AY20" s="613"/>
      <c r="AZ20" s="613"/>
      <c r="BA20" s="613"/>
      <c r="BB20" s="613"/>
      <c r="BG20" s="614">
        <f>IF(H20="○",1,0)</f>
        <v>0</v>
      </c>
      <c r="BH20" s="614">
        <f>IF(I20="○",1,0)</f>
        <v>0</v>
      </c>
      <c r="BI20" s="615">
        <f>BG20+BH20</f>
        <v>0</v>
      </c>
      <c r="BJ20" s="614" t="str">
        <f t="shared" ref="BJ20:BR43" si="0">IF(J20="○",IF($H20="○","Ａ",IF($I20="○","B","")),"")</f>
        <v/>
      </c>
      <c r="BK20" s="614" t="str">
        <f t="shared" si="0"/>
        <v/>
      </c>
      <c r="BL20" s="614" t="str">
        <f t="shared" si="0"/>
        <v/>
      </c>
      <c r="BM20" s="614" t="str">
        <f t="shared" si="0"/>
        <v/>
      </c>
      <c r="BN20" s="614" t="str">
        <f t="shared" si="0"/>
        <v/>
      </c>
      <c r="BO20" s="614" t="str">
        <f t="shared" si="0"/>
        <v/>
      </c>
      <c r="BP20" s="614" t="str">
        <f t="shared" si="0"/>
        <v/>
      </c>
      <c r="BQ20" s="614" t="str">
        <f t="shared" si="0"/>
        <v/>
      </c>
      <c r="BR20" s="614" t="str">
        <f t="shared" si="0"/>
        <v/>
      </c>
      <c r="BS20" s="614">
        <f>COUNTA(J20:R20)</f>
        <v>0</v>
      </c>
      <c r="BT20" s="614" t="str">
        <f t="shared" ref="BT20:BU43" si="1">IF(S20="○",IF($H20="○","Ａ",IF($I20="○","B","")),"")</f>
        <v/>
      </c>
      <c r="BU20" s="614" t="str">
        <f t="shared" si="1"/>
        <v/>
      </c>
      <c r="BV20" s="614">
        <f>COUNTA(S20:T20)</f>
        <v>0</v>
      </c>
      <c r="BW20" s="614" t="str">
        <f>IF(U20="○",IF($H20="○","Ａ",IF($I20="○","B","")),IF(U20="△",IF($H20="○","Ｃ",IF($I20="○","Ｄ","")),""))</f>
        <v/>
      </c>
      <c r="BX20" s="616"/>
      <c r="BY20" s="614" t="str">
        <f>IF(W20="○",IF($H20="○","Ａ",IF($I20="○","B","")),IF(W20="△",IF($H20="○","Ｃ",IF($I20="○","Ｄ","")),""))</f>
        <v/>
      </c>
      <c r="BZ20" s="616"/>
      <c r="CA20" s="614" t="str">
        <f t="shared" ref="CA20:CA43" si="2">IF(Y20="○",IF($H20="○","Ａ",IF($I20="○","B","")),IF(Y20="△",IF($H20="○","Ｃ",IF($I20="○","Ｄ","")),""))</f>
        <v/>
      </c>
      <c r="CB20" s="616"/>
      <c r="CC20" s="614" t="str">
        <f t="shared" ref="CC20:CC43" si="3">IF(AA20="○",IF($H20="○","Ａ",IF($I20="○","B","")),IF(AA20="△",IF($H20="○","Ｃ",IF($I20="○","Ｄ","")),""))</f>
        <v/>
      </c>
      <c r="CD20" s="616"/>
      <c r="CE20" s="614">
        <f>COUNTA(U20:AB20)</f>
        <v>0</v>
      </c>
    </row>
    <row r="21" spans="2:84" ht="21" customHeight="1">
      <c r="B21" s="617">
        <v>2</v>
      </c>
      <c r="C21" s="643" t="s">
        <v>245</v>
      </c>
      <c r="D21" s="644"/>
      <c r="E21" s="645"/>
      <c r="F21" s="645"/>
      <c r="G21" s="646"/>
      <c r="H21" s="638"/>
      <c r="I21" s="647"/>
      <c r="J21" s="648"/>
      <c r="K21" s="649"/>
      <c r="L21" s="649"/>
      <c r="M21" s="649"/>
      <c r="N21" s="649"/>
      <c r="O21" s="649"/>
      <c r="P21" s="649"/>
      <c r="Q21" s="649"/>
      <c r="R21" s="650"/>
      <c r="S21" s="648"/>
      <c r="T21" s="650"/>
      <c r="U21" s="1192"/>
      <c r="V21" s="1193"/>
      <c r="W21" s="1179"/>
      <c r="X21" s="1179"/>
      <c r="Y21" s="1193"/>
      <c r="Z21" s="1193"/>
      <c r="AA21" s="1193"/>
      <c r="AB21" s="1194"/>
      <c r="AC21" s="1195"/>
      <c r="AD21" s="1196"/>
      <c r="AE21" s="1197"/>
      <c r="AF21" s="618" t="str">
        <f t="shared" ref="AF21:AF44" si="4">IF(D21="","",IF(BI21=1,IF(BS21=1,IF(BV21=1,IF(CE21=0,"宿泊・日帰り記入エラー","OK"),"居住地選択エラー"),"利用者区分選択エラー"),"性別選択エラー"))</f>
        <v/>
      </c>
      <c r="AG21" s="613"/>
      <c r="AH21" s="613"/>
      <c r="AI21" s="613"/>
      <c r="AJ21" s="613"/>
      <c r="AK21" s="613"/>
      <c r="AL21" s="613"/>
      <c r="AM21" s="613"/>
      <c r="AN21" s="613"/>
      <c r="AO21" s="613"/>
      <c r="AP21" s="613"/>
      <c r="AQ21" s="613"/>
      <c r="AR21" s="613"/>
      <c r="AS21" s="613"/>
      <c r="AT21" s="613"/>
      <c r="AU21" s="613"/>
      <c r="AV21" s="613"/>
      <c r="AW21" s="613"/>
      <c r="AX21" s="613"/>
      <c r="AY21" s="613"/>
      <c r="AZ21" s="613"/>
      <c r="BA21" s="613"/>
      <c r="BB21" s="613"/>
      <c r="BG21" s="614">
        <f t="shared" ref="BG21:BH43" si="5">IF(H21="○",1,0)</f>
        <v>0</v>
      </c>
      <c r="BH21" s="614">
        <f t="shared" si="5"/>
        <v>0</v>
      </c>
      <c r="BI21" s="615">
        <f t="shared" ref="BI21:BI43" si="6">BG21+BH21</f>
        <v>0</v>
      </c>
      <c r="BJ21" s="614" t="str">
        <f t="shared" si="0"/>
        <v/>
      </c>
      <c r="BK21" s="614" t="str">
        <f t="shared" si="0"/>
        <v/>
      </c>
      <c r="BL21" s="614" t="str">
        <f t="shared" si="0"/>
        <v/>
      </c>
      <c r="BM21" s="614" t="str">
        <f t="shared" si="0"/>
        <v/>
      </c>
      <c r="BN21" s="614" t="str">
        <f t="shared" si="0"/>
        <v/>
      </c>
      <c r="BO21" s="614" t="str">
        <f t="shared" si="0"/>
        <v/>
      </c>
      <c r="BP21" s="614" t="str">
        <f t="shared" si="0"/>
        <v/>
      </c>
      <c r="BQ21" s="614" t="str">
        <f t="shared" si="0"/>
        <v/>
      </c>
      <c r="BR21" s="614" t="str">
        <f t="shared" si="0"/>
        <v/>
      </c>
      <c r="BS21" s="614">
        <f t="shared" ref="BS21:BS43" si="7">COUNTA(J21:R21)</f>
        <v>0</v>
      </c>
      <c r="BT21" s="614" t="str">
        <f t="shared" si="1"/>
        <v/>
      </c>
      <c r="BU21" s="614" t="str">
        <f t="shared" si="1"/>
        <v/>
      </c>
      <c r="BV21" s="614">
        <f t="shared" ref="BV21:BV43" si="8">COUNTA(S21:T21)</f>
        <v>0</v>
      </c>
      <c r="BW21" s="614" t="str">
        <f t="shared" ref="BW21:BW44" si="9">IF(U21="○",IF($H21="○","Ａ",IF($I21="○","B","")),IF(U21="△",IF($H21="○","Ｃ",IF($I21="○","Ｄ","")),""))</f>
        <v/>
      </c>
      <c r="BX21" s="616"/>
      <c r="BY21" s="614" t="str">
        <f t="shared" ref="BY21:BY43" si="10">IF(W21="○",IF($H21="○","Ａ",IF($I21="○","B","")),IF(W21="△",IF($H21="○","Ｃ",IF($I21="○","Ｄ","")),""))</f>
        <v/>
      </c>
      <c r="BZ21" s="616"/>
      <c r="CA21" s="614" t="str">
        <f t="shared" si="2"/>
        <v/>
      </c>
      <c r="CB21" s="616"/>
      <c r="CC21" s="614" t="str">
        <f t="shared" si="3"/>
        <v/>
      </c>
      <c r="CD21" s="616"/>
      <c r="CE21" s="614">
        <f t="shared" ref="CE21:CE43" si="11">COUNTA(U21:AB21)</f>
        <v>0</v>
      </c>
    </row>
    <row r="22" spans="2:84" ht="21" customHeight="1">
      <c r="B22" s="617">
        <v>3</v>
      </c>
      <c r="C22" s="643"/>
      <c r="D22" s="644"/>
      <c r="E22" s="645"/>
      <c r="F22" s="645"/>
      <c r="G22" s="646"/>
      <c r="H22" s="638"/>
      <c r="I22" s="647"/>
      <c r="J22" s="648"/>
      <c r="K22" s="649"/>
      <c r="L22" s="649"/>
      <c r="M22" s="649"/>
      <c r="N22" s="649"/>
      <c r="O22" s="649"/>
      <c r="P22" s="649"/>
      <c r="Q22" s="649"/>
      <c r="R22" s="650"/>
      <c r="S22" s="648"/>
      <c r="T22" s="650"/>
      <c r="U22" s="1192"/>
      <c r="V22" s="1193"/>
      <c r="W22" s="1179"/>
      <c r="X22" s="1179"/>
      <c r="Y22" s="1193"/>
      <c r="Z22" s="1193"/>
      <c r="AA22" s="1193"/>
      <c r="AB22" s="1194"/>
      <c r="AC22" s="1195"/>
      <c r="AD22" s="1196"/>
      <c r="AE22" s="1197"/>
      <c r="AF22" s="618" t="str">
        <f t="shared" si="4"/>
        <v/>
      </c>
      <c r="AG22" s="613"/>
      <c r="AH22" s="613"/>
      <c r="AI22" s="613"/>
      <c r="AJ22" s="613"/>
      <c r="AK22" s="613"/>
      <c r="AL22" s="613"/>
      <c r="AM22" s="613"/>
      <c r="AN22" s="613"/>
      <c r="AO22" s="613"/>
      <c r="AP22" s="613"/>
      <c r="AQ22" s="613"/>
      <c r="AR22" s="613"/>
      <c r="AS22" s="613"/>
      <c r="AT22" s="613"/>
      <c r="AU22" s="613"/>
      <c r="AV22" s="613"/>
      <c r="AW22" s="613"/>
      <c r="AX22" s="613"/>
      <c r="AY22" s="613"/>
      <c r="AZ22" s="613"/>
      <c r="BA22" s="613"/>
      <c r="BB22" s="613"/>
      <c r="BG22" s="614">
        <f t="shared" si="5"/>
        <v>0</v>
      </c>
      <c r="BH22" s="614">
        <f t="shared" si="5"/>
        <v>0</v>
      </c>
      <c r="BI22" s="615">
        <f t="shared" si="6"/>
        <v>0</v>
      </c>
      <c r="BJ22" s="614" t="str">
        <f t="shared" si="0"/>
        <v/>
      </c>
      <c r="BK22" s="614" t="str">
        <f t="shared" si="0"/>
        <v/>
      </c>
      <c r="BL22" s="614" t="str">
        <f t="shared" si="0"/>
        <v/>
      </c>
      <c r="BM22" s="614" t="str">
        <f t="shared" si="0"/>
        <v/>
      </c>
      <c r="BN22" s="614" t="str">
        <f t="shared" si="0"/>
        <v/>
      </c>
      <c r="BO22" s="614" t="str">
        <f t="shared" si="0"/>
        <v/>
      </c>
      <c r="BP22" s="614" t="str">
        <f t="shared" si="0"/>
        <v/>
      </c>
      <c r="BQ22" s="614" t="str">
        <f t="shared" si="0"/>
        <v/>
      </c>
      <c r="BR22" s="614" t="str">
        <f t="shared" si="0"/>
        <v/>
      </c>
      <c r="BS22" s="614">
        <f t="shared" si="7"/>
        <v>0</v>
      </c>
      <c r="BT22" s="614" t="str">
        <f t="shared" si="1"/>
        <v/>
      </c>
      <c r="BU22" s="614" t="str">
        <f t="shared" si="1"/>
        <v/>
      </c>
      <c r="BV22" s="614">
        <f t="shared" si="8"/>
        <v>0</v>
      </c>
      <c r="BW22" s="614" t="str">
        <f t="shared" si="9"/>
        <v/>
      </c>
      <c r="BX22" s="616"/>
      <c r="BY22" s="614" t="str">
        <f t="shared" si="10"/>
        <v/>
      </c>
      <c r="BZ22" s="616"/>
      <c r="CA22" s="614" t="str">
        <f t="shared" si="2"/>
        <v/>
      </c>
      <c r="CB22" s="616"/>
      <c r="CC22" s="614" t="str">
        <f t="shared" si="3"/>
        <v/>
      </c>
      <c r="CD22" s="616"/>
      <c r="CE22" s="614">
        <f t="shared" si="11"/>
        <v>0</v>
      </c>
    </row>
    <row r="23" spans="2:84" ht="21" customHeight="1">
      <c r="B23" s="617">
        <v>4</v>
      </c>
      <c r="C23" s="643" t="s">
        <v>250</v>
      </c>
      <c r="D23" s="644"/>
      <c r="E23" s="645"/>
      <c r="F23" s="645"/>
      <c r="G23" s="646"/>
      <c r="H23" s="638"/>
      <c r="I23" s="647"/>
      <c r="J23" s="648"/>
      <c r="K23" s="649"/>
      <c r="L23" s="649"/>
      <c r="M23" s="649"/>
      <c r="N23" s="649"/>
      <c r="O23" s="649"/>
      <c r="P23" s="649"/>
      <c r="Q23" s="649"/>
      <c r="R23" s="650"/>
      <c r="S23" s="648"/>
      <c r="T23" s="650"/>
      <c r="U23" s="1192"/>
      <c r="V23" s="1193"/>
      <c r="W23" s="1179"/>
      <c r="X23" s="1179"/>
      <c r="Y23" s="1193"/>
      <c r="Z23" s="1193"/>
      <c r="AA23" s="1193"/>
      <c r="AB23" s="1194"/>
      <c r="AC23" s="1195"/>
      <c r="AD23" s="1196"/>
      <c r="AE23" s="1197"/>
      <c r="AF23" s="618" t="str">
        <f t="shared" si="4"/>
        <v/>
      </c>
      <c r="AG23" s="613"/>
      <c r="AH23" s="613"/>
      <c r="AI23" s="613"/>
      <c r="AJ23" s="613"/>
      <c r="AK23" s="613"/>
      <c r="AL23" s="613"/>
      <c r="AM23" s="613"/>
      <c r="AN23" s="613"/>
      <c r="AO23" s="613"/>
      <c r="AP23" s="613"/>
      <c r="AQ23" s="613"/>
      <c r="AR23" s="613"/>
      <c r="AS23" s="613"/>
      <c r="AT23" s="613"/>
      <c r="AU23" s="613"/>
      <c r="AV23" s="613"/>
      <c r="AW23" s="613"/>
      <c r="AX23" s="613"/>
      <c r="AY23" s="613"/>
      <c r="AZ23" s="613"/>
      <c r="BA23" s="613"/>
      <c r="BB23" s="613"/>
      <c r="BG23" s="614">
        <f t="shared" si="5"/>
        <v>0</v>
      </c>
      <c r="BH23" s="614">
        <f t="shared" si="5"/>
        <v>0</v>
      </c>
      <c r="BI23" s="615">
        <f t="shared" si="6"/>
        <v>0</v>
      </c>
      <c r="BJ23" s="614" t="str">
        <f t="shared" si="0"/>
        <v/>
      </c>
      <c r="BK23" s="614" t="str">
        <f t="shared" si="0"/>
        <v/>
      </c>
      <c r="BL23" s="614" t="str">
        <f t="shared" si="0"/>
        <v/>
      </c>
      <c r="BM23" s="614" t="str">
        <f t="shared" si="0"/>
        <v/>
      </c>
      <c r="BN23" s="614" t="str">
        <f t="shared" si="0"/>
        <v/>
      </c>
      <c r="BO23" s="614" t="str">
        <f t="shared" si="0"/>
        <v/>
      </c>
      <c r="BP23" s="614" t="str">
        <f t="shared" si="0"/>
        <v/>
      </c>
      <c r="BQ23" s="614" t="str">
        <f t="shared" si="0"/>
        <v/>
      </c>
      <c r="BR23" s="614" t="str">
        <f t="shared" si="0"/>
        <v/>
      </c>
      <c r="BS23" s="614">
        <f t="shared" si="7"/>
        <v>0</v>
      </c>
      <c r="BT23" s="614" t="str">
        <f t="shared" si="1"/>
        <v/>
      </c>
      <c r="BU23" s="614" t="str">
        <f t="shared" si="1"/>
        <v/>
      </c>
      <c r="BV23" s="614">
        <f t="shared" si="8"/>
        <v>0</v>
      </c>
      <c r="BW23" s="614" t="str">
        <f t="shared" si="9"/>
        <v/>
      </c>
      <c r="BX23" s="616"/>
      <c r="BY23" s="614" t="str">
        <f t="shared" si="10"/>
        <v/>
      </c>
      <c r="BZ23" s="616"/>
      <c r="CA23" s="614" t="str">
        <f t="shared" si="2"/>
        <v/>
      </c>
      <c r="CB23" s="616"/>
      <c r="CC23" s="614" t="str">
        <f t="shared" si="3"/>
        <v/>
      </c>
      <c r="CD23" s="616"/>
      <c r="CE23" s="614">
        <f t="shared" si="11"/>
        <v>0</v>
      </c>
    </row>
    <row r="24" spans="2:84" ht="21" customHeight="1">
      <c r="B24" s="617">
        <v>5</v>
      </c>
      <c r="C24" s="643" t="s">
        <v>250</v>
      </c>
      <c r="D24" s="644"/>
      <c r="E24" s="645"/>
      <c r="F24" s="645"/>
      <c r="G24" s="646"/>
      <c r="H24" s="638"/>
      <c r="I24" s="647"/>
      <c r="J24" s="648"/>
      <c r="K24" s="649"/>
      <c r="L24" s="649"/>
      <c r="M24" s="649"/>
      <c r="N24" s="649"/>
      <c r="O24" s="649"/>
      <c r="P24" s="649"/>
      <c r="Q24" s="649"/>
      <c r="R24" s="650"/>
      <c r="S24" s="648"/>
      <c r="T24" s="650"/>
      <c r="U24" s="1192"/>
      <c r="V24" s="1193"/>
      <c r="W24" s="1179"/>
      <c r="X24" s="1179"/>
      <c r="Y24" s="1193"/>
      <c r="Z24" s="1193"/>
      <c r="AA24" s="1193"/>
      <c r="AB24" s="1194"/>
      <c r="AC24" s="1195"/>
      <c r="AD24" s="1196"/>
      <c r="AE24" s="1197"/>
      <c r="AF24" s="618" t="str">
        <f t="shared" si="4"/>
        <v/>
      </c>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613"/>
      <c r="BG24" s="614">
        <f t="shared" si="5"/>
        <v>0</v>
      </c>
      <c r="BH24" s="614">
        <f t="shared" si="5"/>
        <v>0</v>
      </c>
      <c r="BI24" s="615">
        <f t="shared" si="6"/>
        <v>0</v>
      </c>
      <c r="BJ24" s="614" t="str">
        <f t="shared" si="0"/>
        <v/>
      </c>
      <c r="BK24" s="614" t="str">
        <f t="shared" si="0"/>
        <v/>
      </c>
      <c r="BL24" s="614" t="str">
        <f t="shared" si="0"/>
        <v/>
      </c>
      <c r="BM24" s="614" t="str">
        <f t="shared" si="0"/>
        <v/>
      </c>
      <c r="BN24" s="614" t="str">
        <f t="shared" si="0"/>
        <v/>
      </c>
      <c r="BO24" s="614" t="str">
        <f t="shared" si="0"/>
        <v/>
      </c>
      <c r="BP24" s="614" t="str">
        <f t="shared" si="0"/>
        <v/>
      </c>
      <c r="BQ24" s="614" t="str">
        <f t="shared" si="0"/>
        <v/>
      </c>
      <c r="BR24" s="614" t="str">
        <f t="shared" si="0"/>
        <v/>
      </c>
      <c r="BS24" s="614">
        <f t="shared" si="7"/>
        <v>0</v>
      </c>
      <c r="BT24" s="614" t="str">
        <f t="shared" si="1"/>
        <v/>
      </c>
      <c r="BU24" s="614" t="str">
        <f t="shared" si="1"/>
        <v/>
      </c>
      <c r="BV24" s="614">
        <f t="shared" si="8"/>
        <v>0</v>
      </c>
      <c r="BW24" s="614" t="str">
        <f t="shared" si="9"/>
        <v/>
      </c>
      <c r="BX24" s="616"/>
      <c r="BY24" s="614" t="str">
        <f t="shared" si="10"/>
        <v/>
      </c>
      <c r="BZ24" s="616"/>
      <c r="CA24" s="614" t="str">
        <f t="shared" si="2"/>
        <v/>
      </c>
      <c r="CB24" s="616"/>
      <c r="CC24" s="614" t="str">
        <f t="shared" si="3"/>
        <v/>
      </c>
      <c r="CD24" s="616"/>
      <c r="CE24" s="614">
        <f t="shared" si="11"/>
        <v>0</v>
      </c>
    </row>
    <row r="25" spans="2:84" ht="21" customHeight="1">
      <c r="B25" s="617">
        <v>6</v>
      </c>
      <c r="C25" s="643" t="s">
        <v>250</v>
      </c>
      <c r="D25" s="644"/>
      <c r="E25" s="645"/>
      <c r="F25" s="645"/>
      <c r="G25" s="646"/>
      <c r="H25" s="638"/>
      <c r="I25" s="647"/>
      <c r="J25" s="648"/>
      <c r="K25" s="649"/>
      <c r="L25" s="649"/>
      <c r="M25" s="649"/>
      <c r="N25" s="649"/>
      <c r="O25" s="649"/>
      <c r="P25" s="649"/>
      <c r="Q25" s="649"/>
      <c r="R25" s="650"/>
      <c r="S25" s="648"/>
      <c r="T25" s="650"/>
      <c r="U25" s="1192"/>
      <c r="V25" s="1193"/>
      <c r="W25" s="1179"/>
      <c r="X25" s="1179"/>
      <c r="Y25" s="1193"/>
      <c r="Z25" s="1193"/>
      <c r="AA25" s="1193"/>
      <c r="AB25" s="1194"/>
      <c r="AC25" s="1195"/>
      <c r="AD25" s="1196"/>
      <c r="AE25" s="1197"/>
      <c r="AF25" s="618" t="str">
        <f t="shared" si="4"/>
        <v/>
      </c>
      <c r="AG25" s="613"/>
      <c r="AH25" s="613"/>
      <c r="AI25" s="613"/>
      <c r="AJ25" s="613"/>
      <c r="AK25" s="613"/>
      <c r="AL25" s="613"/>
      <c r="AM25" s="613"/>
      <c r="AN25" s="613"/>
      <c r="AO25" s="613"/>
      <c r="AP25" s="613"/>
      <c r="AQ25" s="613"/>
      <c r="AR25" s="613"/>
      <c r="AS25" s="613"/>
      <c r="AT25" s="613"/>
      <c r="AU25" s="613"/>
      <c r="AV25" s="613"/>
      <c r="AW25" s="613"/>
      <c r="AX25" s="613"/>
      <c r="AY25" s="613"/>
      <c r="AZ25" s="613"/>
      <c r="BA25" s="613"/>
      <c r="BB25" s="613"/>
      <c r="BG25" s="614">
        <f t="shared" si="5"/>
        <v>0</v>
      </c>
      <c r="BH25" s="614">
        <f t="shared" si="5"/>
        <v>0</v>
      </c>
      <c r="BI25" s="615">
        <f t="shared" si="6"/>
        <v>0</v>
      </c>
      <c r="BJ25" s="614" t="str">
        <f t="shared" si="0"/>
        <v/>
      </c>
      <c r="BK25" s="614" t="str">
        <f t="shared" si="0"/>
        <v/>
      </c>
      <c r="BL25" s="614" t="str">
        <f t="shared" si="0"/>
        <v/>
      </c>
      <c r="BM25" s="614" t="str">
        <f t="shared" si="0"/>
        <v/>
      </c>
      <c r="BN25" s="614" t="str">
        <f t="shared" si="0"/>
        <v/>
      </c>
      <c r="BO25" s="614" t="str">
        <f t="shared" si="0"/>
        <v/>
      </c>
      <c r="BP25" s="614" t="str">
        <f t="shared" si="0"/>
        <v/>
      </c>
      <c r="BQ25" s="614" t="str">
        <f t="shared" si="0"/>
        <v/>
      </c>
      <c r="BR25" s="614" t="str">
        <f t="shared" si="0"/>
        <v/>
      </c>
      <c r="BS25" s="614">
        <f t="shared" si="7"/>
        <v>0</v>
      </c>
      <c r="BT25" s="614" t="str">
        <f t="shared" si="1"/>
        <v/>
      </c>
      <c r="BU25" s="614" t="str">
        <f t="shared" si="1"/>
        <v/>
      </c>
      <c r="BV25" s="614">
        <f t="shared" si="8"/>
        <v>0</v>
      </c>
      <c r="BW25" s="614" t="str">
        <f t="shared" si="9"/>
        <v/>
      </c>
      <c r="BX25" s="616"/>
      <c r="BY25" s="614" t="str">
        <f t="shared" si="10"/>
        <v/>
      </c>
      <c r="BZ25" s="616"/>
      <c r="CA25" s="614" t="str">
        <f t="shared" si="2"/>
        <v/>
      </c>
      <c r="CB25" s="616"/>
      <c r="CC25" s="614" t="str">
        <f t="shared" si="3"/>
        <v/>
      </c>
      <c r="CD25" s="616"/>
      <c r="CE25" s="614">
        <f t="shared" si="11"/>
        <v>0</v>
      </c>
    </row>
    <row r="26" spans="2:84" ht="21" customHeight="1">
      <c r="B26" s="617">
        <v>7</v>
      </c>
      <c r="C26" s="643" t="s">
        <v>250</v>
      </c>
      <c r="D26" s="644"/>
      <c r="E26" s="645"/>
      <c r="F26" s="645"/>
      <c r="G26" s="646"/>
      <c r="H26" s="638"/>
      <c r="I26" s="647"/>
      <c r="J26" s="648"/>
      <c r="K26" s="649"/>
      <c r="L26" s="649"/>
      <c r="M26" s="649"/>
      <c r="N26" s="649"/>
      <c r="O26" s="649"/>
      <c r="P26" s="649"/>
      <c r="Q26" s="649"/>
      <c r="R26" s="650"/>
      <c r="S26" s="648"/>
      <c r="T26" s="650"/>
      <c r="U26" s="1192"/>
      <c r="V26" s="1193"/>
      <c r="W26" s="1179"/>
      <c r="X26" s="1179"/>
      <c r="Y26" s="1193"/>
      <c r="Z26" s="1193"/>
      <c r="AA26" s="1193"/>
      <c r="AB26" s="1194"/>
      <c r="AC26" s="1195"/>
      <c r="AD26" s="1196"/>
      <c r="AE26" s="1197"/>
      <c r="AF26" s="618" t="str">
        <f t="shared" si="4"/>
        <v/>
      </c>
      <c r="AG26" s="613"/>
      <c r="AH26" s="613"/>
      <c r="AI26" s="613"/>
      <c r="AJ26" s="613"/>
      <c r="AK26" s="613"/>
      <c r="AL26" s="613"/>
      <c r="AM26" s="613"/>
      <c r="AN26" s="613"/>
      <c r="AO26" s="613"/>
      <c r="AP26" s="613"/>
      <c r="AQ26" s="613"/>
      <c r="AR26" s="613"/>
      <c r="AS26" s="613"/>
      <c r="AT26" s="613"/>
      <c r="AU26" s="613"/>
      <c r="AV26" s="613"/>
      <c r="AW26" s="613"/>
      <c r="AX26" s="613"/>
      <c r="AY26" s="613"/>
      <c r="AZ26" s="613"/>
      <c r="BA26" s="613"/>
      <c r="BB26" s="613"/>
      <c r="BG26" s="614">
        <f t="shared" si="5"/>
        <v>0</v>
      </c>
      <c r="BH26" s="614">
        <f t="shared" si="5"/>
        <v>0</v>
      </c>
      <c r="BI26" s="615">
        <f t="shared" si="6"/>
        <v>0</v>
      </c>
      <c r="BJ26" s="614" t="str">
        <f t="shared" si="0"/>
        <v/>
      </c>
      <c r="BK26" s="614" t="str">
        <f t="shared" si="0"/>
        <v/>
      </c>
      <c r="BL26" s="614" t="str">
        <f t="shared" si="0"/>
        <v/>
      </c>
      <c r="BM26" s="614" t="str">
        <f t="shared" si="0"/>
        <v/>
      </c>
      <c r="BN26" s="614" t="str">
        <f t="shared" si="0"/>
        <v/>
      </c>
      <c r="BO26" s="614" t="str">
        <f t="shared" si="0"/>
        <v/>
      </c>
      <c r="BP26" s="614" t="str">
        <f t="shared" si="0"/>
        <v/>
      </c>
      <c r="BQ26" s="614" t="str">
        <f t="shared" si="0"/>
        <v/>
      </c>
      <c r="BR26" s="614" t="str">
        <f t="shared" si="0"/>
        <v/>
      </c>
      <c r="BS26" s="614">
        <f t="shared" si="7"/>
        <v>0</v>
      </c>
      <c r="BT26" s="614" t="str">
        <f t="shared" si="1"/>
        <v/>
      </c>
      <c r="BU26" s="614" t="str">
        <f t="shared" si="1"/>
        <v/>
      </c>
      <c r="BV26" s="614">
        <f t="shared" si="8"/>
        <v>0</v>
      </c>
      <c r="BW26" s="614" t="str">
        <f t="shared" si="9"/>
        <v/>
      </c>
      <c r="BX26" s="616"/>
      <c r="BY26" s="614" t="str">
        <f t="shared" si="10"/>
        <v/>
      </c>
      <c r="BZ26" s="616"/>
      <c r="CA26" s="614" t="str">
        <f t="shared" si="2"/>
        <v/>
      </c>
      <c r="CB26" s="616"/>
      <c r="CC26" s="614" t="str">
        <f t="shared" si="3"/>
        <v/>
      </c>
      <c r="CD26" s="616"/>
      <c r="CE26" s="614">
        <f t="shared" si="11"/>
        <v>0</v>
      </c>
    </row>
    <row r="27" spans="2:84" ht="21" customHeight="1">
      <c r="B27" s="617">
        <v>8</v>
      </c>
      <c r="C27" s="643" t="s">
        <v>250</v>
      </c>
      <c r="D27" s="644"/>
      <c r="E27" s="645"/>
      <c r="F27" s="645"/>
      <c r="G27" s="646"/>
      <c r="H27" s="638"/>
      <c r="I27" s="647"/>
      <c r="J27" s="648"/>
      <c r="K27" s="649"/>
      <c r="L27" s="649"/>
      <c r="M27" s="649"/>
      <c r="N27" s="649"/>
      <c r="O27" s="649"/>
      <c r="P27" s="649"/>
      <c r="Q27" s="649"/>
      <c r="R27" s="650"/>
      <c r="S27" s="648"/>
      <c r="T27" s="650"/>
      <c r="U27" s="1192"/>
      <c r="V27" s="1193"/>
      <c r="W27" s="1179"/>
      <c r="X27" s="1179"/>
      <c r="Y27" s="1193"/>
      <c r="Z27" s="1193"/>
      <c r="AA27" s="1193"/>
      <c r="AB27" s="1194"/>
      <c r="AC27" s="1195"/>
      <c r="AD27" s="1196"/>
      <c r="AE27" s="1197"/>
      <c r="AF27" s="618" t="str">
        <f t="shared" si="4"/>
        <v/>
      </c>
      <c r="AG27" s="613"/>
      <c r="AH27" s="613"/>
      <c r="AI27" s="613"/>
      <c r="AJ27" s="613"/>
      <c r="AK27" s="613"/>
      <c r="AL27" s="613"/>
      <c r="AM27" s="613"/>
      <c r="AN27" s="613"/>
      <c r="AO27" s="613"/>
      <c r="AP27" s="613"/>
      <c r="AQ27" s="613"/>
      <c r="AR27" s="613"/>
      <c r="AS27" s="613"/>
      <c r="AT27" s="613"/>
      <c r="AU27" s="613"/>
      <c r="AV27" s="613"/>
      <c r="AW27" s="613"/>
      <c r="AX27" s="613"/>
      <c r="AY27" s="613"/>
      <c r="AZ27" s="613"/>
      <c r="BA27" s="613"/>
      <c r="BB27" s="613"/>
      <c r="BG27" s="614">
        <f t="shared" si="5"/>
        <v>0</v>
      </c>
      <c r="BH27" s="614">
        <f t="shared" si="5"/>
        <v>0</v>
      </c>
      <c r="BI27" s="615">
        <f t="shared" si="6"/>
        <v>0</v>
      </c>
      <c r="BJ27" s="614" t="str">
        <f t="shared" si="0"/>
        <v/>
      </c>
      <c r="BK27" s="614" t="str">
        <f t="shared" si="0"/>
        <v/>
      </c>
      <c r="BL27" s="614" t="str">
        <f t="shared" si="0"/>
        <v/>
      </c>
      <c r="BM27" s="614" t="str">
        <f t="shared" si="0"/>
        <v/>
      </c>
      <c r="BN27" s="614" t="str">
        <f t="shared" si="0"/>
        <v/>
      </c>
      <c r="BO27" s="614" t="str">
        <f t="shared" si="0"/>
        <v/>
      </c>
      <c r="BP27" s="614" t="str">
        <f t="shared" si="0"/>
        <v/>
      </c>
      <c r="BQ27" s="614" t="str">
        <f t="shared" si="0"/>
        <v/>
      </c>
      <c r="BR27" s="614" t="str">
        <f t="shared" si="0"/>
        <v/>
      </c>
      <c r="BS27" s="614">
        <f t="shared" si="7"/>
        <v>0</v>
      </c>
      <c r="BT27" s="614" t="str">
        <f t="shared" si="1"/>
        <v/>
      </c>
      <c r="BU27" s="614" t="str">
        <f t="shared" si="1"/>
        <v/>
      </c>
      <c r="BV27" s="614">
        <f t="shared" si="8"/>
        <v>0</v>
      </c>
      <c r="BW27" s="614" t="str">
        <f t="shared" si="9"/>
        <v/>
      </c>
      <c r="BX27" s="616"/>
      <c r="BY27" s="614" t="str">
        <f t="shared" si="10"/>
        <v/>
      </c>
      <c r="BZ27" s="616"/>
      <c r="CA27" s="614" t="str">
        <f t="shared" si="2"/>
        <v/>
      </c>
      <c r="CB27" s="616"/>
      <c r="CC27" s="614" t="str">
        <f t="shared" si="3"/>
        <v/>
      </c>
      <c r="CD27" s="616"/>
      <c r="CE27" s="614">
        <f t="shared" si="11"/>
        <v>0</v>
      </c>
    </row>
    <row r="28" spans="2:84" ht="21" customHeight="1">
      <c r="B28" s="617">
        <v>9</v>
      </c>
      <c r="C28" s="643" t="s">
        <v>250</v>
      </c>
      <c r="D28" s="644"/>
      <c r="E28" s="645"/>
      <c r="F28" s="645"/>
      <c r="G28" s="646"/>
      <c r="H28" s="652"/>
      <c r="I28" s="647"/>
      <c r="J28" s="648"/>
      <c r="K28" s="649"/>
      <c r="L28" s="649"/>
      <c r="M28" s="649"/>
      <c r="N28" s="649"/>
      <c r="O28" s="649"/>
      <c r="P28" s="649"/>
      <c r="Q28" s="649"/>
      <c r="R28" s="650"/>
      <c r="S28" s="648"/>
      <c r="T28" s="650"/>
      <c r="U28" s="1192"/>
      <c r="V28" s="1193"/>
      <c r="W28" s="1179"/>
      <c r="X28" s="1179"/>
      <c r="Y28" s="1193"/>
      <c r="Z28" s="1193"/>
      <c r="AA28" s="1193"/>
      <c r="AB28" s="1194"/>
      <c r="AC28" s="1195"/>
      <c r="AD28" s="1196"/>
      <c r="AE28" s="1197"/>
      <c r="AF28" s="651" t="str">
        <f t="shared" si="4"/>
        <v/>
      </c>
      <c r="AG28" s="613"/>
      <c r="AH28" s="613"/>
      <c r="AI28" s="613"/>
      <c r="AJ28" s="613"/>
      <c r="AK28" s="613"/>
      <c r="AL28" s="613"/>
      <c r="AM28" s="613"/>
      <c r="AN28" s="613"/>
      <c r="AO28" s="613"/>
      <c r="AP28" s="613"/>
      <c r="AQ28" s="613"/>
      <c r="AR28" s="613"/>
      <c r="AS28" s="613"/>
      <c r="AT28" s="613"/>
      <c r="AU28" s="613"/>
      <c r="AV28" s="613"/>
      <c r="AW28" s="613"/>
      <c r="AX28" s="613"/>
      <c r="AY28" s="613"/>
      <c r="AZ28" s="613"/>
      <c r="BA28" s="613"/>
      <c r="BB28" s="613"/>
      <c r="BG28" s="614">
        <f t="shared" si="5"/>
        <v>0</v>
      </c>
      <c r="BH28" s="614">
        <f t="shared" si="5"/>
        <v>0</v>
      </c>
      <c r="BI28" s="615">
        <f t="shared" si="6"/>
        <v>0</v>
      </c>
      <c r="BJ28" s="614" t="str">
        <f t="shared" si="0"/>
        <v/>
      </c>
      <c r="BK28" s="614" t="str">
        <f t="shared" si="0"/>
        <v/>
      </c>
      <c r="BL28" s="614" t="str">
        <f t="shared" si="0"/>
        <v/>
      </c>
      <c r="BM28" s="614" t="str">
        <f t="shared" si="0"/>
        <v/>
      </c>
      <c r="BN28" s="614" t="str">
        <f t="shared" si="0"/>
        <v/>
      </c>
      <c r="BO28" s="614" t="str">
        <f t="shared" si="0"/>
        <v/>
      </c>
      <c r="BP28" s="614" t="str">
        <f t="shared" si="0"/>
        <v/>
      </c>
      <c r="BQ28" s="614" t="str">
        <f t="shared" si="0"/>
        <v/>
      </c>
      <c r="BR28" s="614" t="str">
        <f t="shared" si="0"/>
        <v/>
      </c>
      <c r="BS28" s="614">
        <f t="shared" si="7"/>
        <v>0</v>
      </c>
      <c r="BT28" s="614" t="str">
        <f t="shared" si="1"/>
        <v/>
      </c>
      <c r="BU28" s="614" t="str">
        <f t="shared" si="1"/>
        <v/>
      </c>
      <c r="BV28" s="614">
        <f t="shared" si="8"/>
        <v>0</v>
      </c>
      <c r="BW28" s="614" t="str">
        <f t="shared" si="9"/>
        <v/>
      </c>
      <c r="BX28" s="616"/>
      <c r="BY28" s="614" t="str">
        <f t="shared" si="10"/>
        <v/>
      </c>
      <c r="BZ28" s="616"/>
      <c r="CA28" s="614" t="str">
        <f t="shared" si="2"/>
        <v/>
      </c>
      <c r="CB28" s="616"/>
      <c r="CC28" s="614" t="str">
        <f t="shared" si="3"/>
        <v/>
      </c>
      <c r="CD28" s="616"/>
      <c r="CE28" s="614">
        <f t="shared" si="11"/>
        <v>0</v>
      </c>
    </row>
    <row r="29" spans="2:84" ht="21" customHeight="1">
      <c r="B29" s="617">
        <v>10</v>
      </c>
      <c r="C29" s="643" t="s">
        <v>250</v>
      </c>
      <c r="D29" s="644"/>
      <c r="E29" s="645"/>
      <c r="F29" s="645"/>
      <c r="G29" s="646"/>
      <c r="H29" s="652"/>
      <c r="I29" s="647"/>
      <c r="J29" s="648"/>
      <c r="K29" s="649"/>
      <c r="L29" s="649"/>
      <c r="M29" s="649"/>
      <c r="N29" s="649"/>
      <c r="O29" s="649"/>
      <c r="P29" s="649"/>
      <c r="Q29" s="649"/>
      <c r="R29" s="650"/>
      <c r="S29" s="648"/>
      <c r="T29" s="650"/>
      <c r="U29" s="1192"/>
      <c r="V29" s="1193"/>
      <c r="W29" s="1179"/>
      <c r="X29" s="1179"/>
      <c r="Y29" s="1193"/>
      <c r="Z29" s="1193"/>
      <c r="AA29" s="1193"/>
      <c r="AB29" s="1194"/>
      <c r="AC29" s="1195"/>
      <c r="AD29" s="1196"/>
      <c r="AE29" s="1197"/>
      <c r="AF29" s="618" t="str">
        <f t="shared" si="4"/>
        <v/>
      </c>
      <c r="AG29" s="613"/>
      <c r="AH29" s="613"/>
      <c r="AI29" s="613"/>
      <c r="AJ29" s="613"/>
      <c r="AK29" s="613"/>
      <c r="AL29" s="613"/>
      <c r="AM29" s="613"/>
      <c r="AN29" s="613"/>
      <c r="AO29" s="613"/>
      <c r="AP29" s="613"/>
      <c r="AQ29" s="613"/>
      <c r="AR29" s="613"/>
      <c r="AS29" s="613"/>
      <c r="AT29" s="613"/>
      <c r="AU29" s="613"/>
      <c r="AV29" s="613"/>
      <c r="AW29" s="613"/>
      <c r="AX29" s="613"/>
      <c r="AY29" s="613"/>
      <c r="AZ29" s="613"/>
      <c r="BA29" s="613"/>
      <c r="BB29" s="613"/>
      <c r="BG29" s="614">
        <f t="shared" si="5"/>
        <v>0</v>
      </c>
      <c r="BH29" s="614">
        <f t="shared" si="5"/>
        <v>0</v>
      </c>
      <c r="BI29" s="615">
        <f t="shared" si="6"/>
        <v>0</v>
      </c>
      <c r="BJ29" s="614" t="str">
        <f t="shared" si="0"/>
        <v/>
      </c>
      <c r="BK29" s="614" t="str">
        <f t="shared" si="0"/>
        <v/>
      </c>
      <c r="BL29" s="614" t="str">
        <f t="shared" si="0"/>
        <v/>
      </c>
      <c r="BM29" s="614" t="str">
        <f t="shared" si="0"/>
        <v/>
      </c>
      <c r="BN29" s="614" t="str">
        <f t="shared" si="0"/>
        <v/>
      </c>
      <c r="BO29" s="614" t="str">
        <f t="shared" si="0"/>
        <v/>
      </c>
      <c r="BP29" s="614" t="str">
        <f t="shared" si="0"/>
        <v/>
      </c>
      <c r="BQ29" s="614" t="str">
        <f t="shared" si="0"/>
        <v/>
      </c>
      <c r="BR29" s="614" t="str">
        <f t="shared" si="0"/>
        <v/>
      </c>
      <c r="BS29" s="614">
        <f t="shared" si="7"/>
        <v>0</v>
      </c>
      <c r="BT29" s="614" t="str">
        <f t="shared" si="1"/>
        <v/>
      </c>
      <c r="BU29" s="614" t="str">
        <f t="shared" si="1"/>
        <v/>
      </c>
      <c r="BV29" s="614">
        <f t="shared" si="8"/>
        <v>0</v>
      </c>
      <c r="BW29" s="614" t="str">
        <f t="shared" si="9"/>
        <v/>
      </c>
      <c r="BX29" s="616"/>
      <c r="BY29" s="614" t="str">
        <f t="shared" si="10"/>
        <v/>
      </c>
      <c r="BZ29" s="616"/>
      <c r="CA29" s="614" t="str">
        <f t="shared" si="2"/>
        <v/>
      </c>
      <c r="CB29" s="616"/>
      <c r="CC29" s="614" t="str">
        <f t="shared" si="3"/>
        <v/>
      </c>
      <c r="CD29" s="616"/>
      <c r="CE29" s="614">
        <f t="shared" si="11"/>
        <v>0</v>
      </c>
    </row>
    <row r="30" spans="2:84" ht="21" customHeight="1">
      <c r="B30" s="617">
        <v>11</v>
      </c>
      <c r="C30" s="643" t="s">
        <v>250</v>
      </c>
      <c r="D30" s="644"/>
      <c r="E30" s="645"/>
      <c r="F30" s="645"/>
      <c r="G30" s="646"/>
      <c r="H30" s="652"/>
      <c r="I30" s="647"/>
      <c r="J30" s="648"/>
      <c r="K30" s="649"/>
      <c r="L30" s="649"/>
      <c r="M30" s="649"/>
      <c r="N30" s="649"/>
      <c r="O30" s="649"/>
      <c r="P30" s="649"/>
      <c r="Q30" s="649"/>
      <c r="R30" s="650"/>
      <c r="S30" s="648"/>
      <c r="T30" s="650"/>
      <c r="U30" s="1192"/>
      <c r="V30" s="1193"/>
      <c r="W30" s="1179"/>
      <c r="X30" s="1179"/>
      <c r="Y30" s="1193"/>
      <c r="Z30" s="1193"/>
      <c r="AA30" s="1193"/>
      <c r="AB30" s="1194"/>
      <c r="AC30" s="1195"/>
      <c r="AD30" s="1196"/>
      <c r="AE30" s="1197"/>
      <c r="AF30" s="618" t="str">
        <f t="shared" si="4"/>
        <v/>
      </c>
      <c r="AG30" s="613"/>
      <c r="AH30" s="613"/>
      <c r="AI30" s="613"/>
      <c r="AJ30" s="613"/>
      <c r="AK30" s="613"/>
      <c r="AL30" s="613"/>
      <c r="AM30" s="613"/>
      <c r="AN30" s="613"/>
      <c r="AO30" s="613"/>
      <c r="AP30" s="613"/>
      <c r="AQ30" s="613"/>
      <c r="AR30" s="613"/>
      <c r="AS30" s="613"/>
      <c r="AT30" s="613"/>
      <c r="AU30" s="613"/>
      <c r="AV30" s="613"/>
      <c r="AW30" s="613"/>
      <c r="AX30" s="613"/>
      <c r="AY30" s="613"/>
      <c r="AZ30" s="613"/>
      <c r="BA30" s="613"/>
      <c r="BB30" s="613"/>
      <c r="BG30" s="614">
        <f t="shared" si="5"/>
        <v>0</v>
      </c>
      <c r="BH30" s="614">
        <f t="shared" si="5"/>
        <v>0</v>
      </c>
      <c r="BI30" s="615">
        <f t="shared" si="6"/>
        <v>0</v>
      </c>
      <c r="BJ30" s="614" t="str">
        <f t="shared" si="0"/>
        <v/>
      </c>
      <c r="BK30" s="614" t="str">
        <f t="shared" si="0"/>
        <v/>
      </c>
      <c r="BL30" s="614" t="str">
        <f t="shared" si="0"/>
        <v/>
      </c>
      <c r="BM30" s="614" t="str">
        <f t="shared" si="0"/>
        <v/>
      </c>
      <c r="BN30" s="614" t="str">
        <f t="shared" si="0"/>
        <v/>
      </c>
      <c r="BO30" s="614" t="str">
        <f t="shared" si="0"/>
        <v/>
      </c>
      <c r="BP30" s="614" t="str">
        <f t="shared" si="0"/>
        <v/>
      </c>
      <c r="BQ30" s="614" t="str">
        <f t="shared" si="0"/>
        <v/>
      </c>
      <c r="BR30" s="614" t="str">
        <f t="shared" si="0"/>
        <v/>
      </c>
      <c r="BS30" s="614">
        <f t="shared" si="7"/>
        <v>0</v>
      </c>
      <c r="BT30" s="614" t="str">
        <f t="shared" si="1"/>
        <v/>
      </c>
      <c r="BU30" s="614" t="str">
        <f t="shared" si="1"/>
        <v/>
      </c>
      <c r="BV30" s="614">
        <f t="shared" si="8"/>
        <v>0</v>
      </c>
      <c r="BW30" s="614" t="str">
        <f t="shared" si="9"/>
        <v/>
      </c>
      <c r="BX30" s="616"/>
      <c r="BY30" s="614" t="str">
        <f t="shared" si="10"/>
        <v/>
      </c>
      <c r="BZ30" s="616"/>
      <c r="CA30" s="614" t="str">
        <f t="shared" si="2"/>
        <v/>
      </c>
      <c r="CB30" s="616"/>
      <c r="CC30" s="614" t="str">
        <f t="shared" si="3"/>
        <v/>
      </c>
      <c r="CD30" s="616"/>
      <c r="CE30" s="614">
        <f t="shared" si="11"/>
        <v>0</v>
      </c>
    </row>
    <row r="31" spans="2:84" ht="21" customHeight="1">
      <c r="B31" s="617">
        <v>12</v>
      </c>
      <c r="C31" s="643" t="s">
        <v>250</v>
      </c>
      <c r="D31" s="644"/>
      <c r="E31" s="645"/>
      <c r="F31" s="645"/>
      <c r="G31" s="646"/>
      <c r="H31" s="652"/>
      <c r="I31" s="647"/>
      <c r="J31" s="648"/>
      <c r="K31" s="649"/>
      <c r="L31" s="649"/>
      <c r="M31" s="649"/>
      <c r="N31" s="649"/>
      <c r="O31" s="649"/>
      <c r="P31" s="649"/>
      <c r="Q31" s="649"/>
      <c r="R31" s="650"/>
      <c r="S31" s="648"/>
      <c r="T31" s="650"/>
      <c r="U31" s="1192"/>
      <c r="V31" s="1193"/>
      <c r="W31" s="1179"/>
      <c r="X31" s="1179"/>
      <c r="Y31" s="1193"/>
      <c r="Z31" s="1193"/>
      <c r="AA31" s="1193"/>
      <c r="AB31" s="1194"/>
      <c r="AC31" s="1195"/>
      <c r="AD31" s="1196"/>
      <c r="AE31" s="1197"/>
      <c r="AF31" s="618" t="str">
        <f t="shared" si="4"/>
        <v/>
      </c>
      <c r="AG31" s="613"/>
      <c r="AH31" s="613"/>
      <c r="AI31" s="613"/>
      <c r="AJ31" s="613"/>
      <c r="AK31" s="613"/>
      <c r="AL31" s="613"/>
      <c r="AM31" s="613"/>
      <c r="AN31" s="613"/>
      <c r="AO31" s="613"/>
      <c r="AP31" s="613"/>
      <c r="AQ31" s="613"/>
      <c r="AR31" s="613"/>
      <c r="AS31" s="613"/>
      <c r="AT31" s="613"/>
      <c r="AU31" s="613"/>
      <c r="AV31" s="613"/>
      <c r="AW31" s="613"/>
      <c r="AX31" s="613"/>
      <c r="AY31" s="613"/>
      <c r="AZ31" s="613"/>
      <c r="BA31" s="613"/>
      <c r="BB31" s="613"/>
      <c r="BG31" s="614">
        <f t="shared" si="5"/>
        <v>0</v>
      </c>
      <c r="BH31" s="614">
        <f t="shared" si="5"/>
        <v>0</v>
      </c>
      <c r="BI31" s="615">
        <f t="shared" si="6"/>
        <v>0</v>
      </c>
      <c r="BJ31" s="614" t="str">
        <f t="shared" si="0"/>
        <v/>
      </c>
      <c r="BK31" s="614" t="str">
        <f t="shared" si="0"/>
        <v/>
      </c>
      <c r="BL31" s="614" t="str">
        <f t="shared" si="0"/>
        <v/>
      </c>
      <c r="BM31" s="614" t="str">
        <f t="shared" si="0"/>
        <v/>
      </c>
      <c r="BN31" s="614" t="str">
        <f t="shared" si="0"/>
        <v/>
      </c>
      <c r="BO31" s="614" t="str">
        <f t="shared" si="0"/>
        <v/>
      </c>
      <c r="BP31" s="614" t="str">
        <f t="shared" si="0"/>
        <v/>
      </c>
      <c r="BQ31" s="614" t="str">
        <f t="shared" si="0"/>
        <v/>
      </c>
      <c r="BR31" s="614" t="str">
        <f t="shared" si="0"/>
        <v/>
      </c>
      <c r="BS31" s="614">
        <f t="shared" si="7"/>
        <v>0</v>
      </c>
      <c r="BT31" s="614" t="str">
        <f t="shared" si="1"/>
        <v/>
      </c>
      <c r="BU31" s="614" t="str">
        <f t="shared" si="1"/>
        <v/>
      </c>
      <c r="BV31" s="614">
        <f t="shared" si="8"/>
        <v>0</v>
      </c>
      <c r="BW31" s="614" t="str">
        <f t="shared" si="9"/>
        <v/>
      </c>
      <c r="BX31" s="616"/>
      <c r="BY31" s="614" t="str">
        <f t="shared" si="10"/>
        <v/>
      </c>
      <c r="BZ31" s="616"/>
      <c r="CA31" s="614" t="str">
        <f t="shared" si="2"/>
        <v/>
      </c>
      <c r="CB31" s="616"/>
      <c r="CC31" s="614" t="str">
        <f t="shared" si="3"/>
        <v/>
      </c>
      <c r="CD31" s="616"/>
      <c r="CE31" s="614">
        <f t="shared" si="11"/>
        <v>0</v>
      </c>
    </row>
    <row r="32" spans="2:84" ht="21" customHeight="1">
      <c r="B32" s="617">
        <v>13</v>
      </c>
      <c r="C32" s="643" t="s">
        <v>250</v>
      </c>
      <c r="D32" s="644"/>
      <c r="E32" s="645"/>
      <c r="F32" s="645"/>
      <c r="G32" s="646"/>
      <c r="H32" s="652"/>
      <c r="I32" s="647"/>
      <c r="J32" s="648"/>
      <c r="K32" s="649"/>
      <c r="L32" s="649"/>
      <c r="M32" s="649"/>
      <c r="N32" s="649"/>
      <c r="O32" s="649"/>
      <c r="P32" s="649"/>
      <c r="Q32" s="649"/>
      <c r="R32" s="650"/>
      <c r="S32" s="648"/>
      <c r="T32" s="650"/>
      <c r="U32" s="1192"/>
      <c r="V32" s="1193"/>
      <c r="W32" s="1179"/>
      <c r="X32" s="1179"/>
      <c r="Y32" s="1193"/>
      <c r="Z32" s="1193"/>
      <c r="AA32" s="1193"/>
      <c r="AB32" s="1194"/>
      <c r="AC32" s="1195"/>
      <c r="AD32" s="1196"/>
      <c r="AE32" s="1197"/>
      <c r="AF32" s="618" t="str">
        <f t="shared" si="4"/>
        <v/>
      </c>
      <c r="AG32" s="613"/>
      <c r="AH32" s="613"/>
      <c r="AI32" s="613"/>
      <c r="AJ32" s="613"/>
      <c r="AK32" s="613"/>
      <c r="AL32" s="613"/>
      <c r="AM32" s="613"/>
      <c r="AN32" s="613"/>
      <c r="AO32" s="613"/>
      <c r="AP32" s="613"/>
      <c r="AQ32" s="613"/>
      <c r="AR32" s="613"/>
      <c r="AS32" s="613"/>
      <c r="AT32" s="613"/>
      <c r="AU32" s="613"/>
      <c r="AV32" s="613"/>
      <c r="AW32" s="613"/>
      <c r="AX32" s="613"/>
      <c r="AY32" s="613"/>
      <c r="AZ32" s="613"/>
      <c r="BA32" s="613"/>
      <c r="BB32" s="613"/>
      <c r="BG32" s="614">
        <f t="shared" si="5"/>
        <v>0</v>
      </c>
      <c r="BH32" s="614">
        <f t="shared" si="5"/>
        <v>0</v>
      </c>
      <c r="BI32" s="615">
        <f t="shared" si="6"/>
        <v>0</v>
      </c>
      <c r="BJ32" s="614" t="str">
        <f t="shared" si="0"/>
        <v/>
      </c>
      <c r="BK32" s="614" t="str">
        <f t="shared" si="0"/>
        <v/>
      </c>
      <c r="BL32" s="614" t="str">
        <f t="shared" si="0"/>
        <v/>
      </c>
      <c r="BM32" s="614" t="str">
        <f t="shared" si="0"/>
        <v/>
      </c>
      <c r="BN32" s="614" t="str">
        <f t="shared" si="0"/>
        <v/>
      </c>
      <c r="BO32" s="614" t="str">
        <f t="shared" si="0"/>
        <v/>
      </c>
      <c r="BP32" s="614" t="str">
        <f t="shared" si="0"/>
        <v/>
      </c>
      <c r="BQ32" s="614" t="str">
        <f t="shared" si="0"/>
        <v/>
      </c>
      <c r="BR32" s="614" t="str">
        <f t="shared" si="0"/>
        <v/>
      </c>
      <c r="BS32" s="614">
        <f t="shared" si="7"/>
        <v>0</v>
      </c>
      <c r="BT32" s="614" t="str">
        <f t="shared" si="1"/>
        <v/>
      </c>
      <c r="BU32" s="614" t="str">
        <f t="shared" si="1"/>
        <v/>
      </c>
      <c r="BV32" s="614">
        <f t="shared" si="8"/>
        <v>0</v>
      </c>
      <c r="BW32" s="614" t="str">
        <f t="shared" si="9"/>
        <v/>
      </c>
      <c r="BX32" s="616"/>
      <c r="BY32" s="614" t="str">
        <f t="shared" si="10"/>
        <v/>
      </c>
      <c r="BZ32" s="616"/>
      <c r="CA32" s="614" t="str">
        <f t="shared" si="2"/>
        <v/>
      </c>
      <c r="CB32" s="616"/>
      <c r="CC32" s="614" t="str">
        <f t="shared" si="3"/>
        <v/>
      </c>
      <c r="CD32" s="616"/>
      <c r="CE32" s="614">
        <f t="shared" si="11"/>
        <v>0</v>
      </c>
    </row>
    <row r="33" spans="2:83" ht="21" customHeight="1">
      <c r="B33" s="617">
        <v>14</v>
      </c>
      <c r="C33" s="643" t="s">
        <v>250</v>
      </c>
      <c r="D33" s="644"/>
      <c r="E33" s="645"/>
      <c r="F33" s="645"/>
      <c r="G33" s="646"/>
      <c r="H33" s="652"/>
      <c r="I33" s="647"/>
      <c r="J33" s="648"/>
      <c r="K33" s="649"/>
      <c r="L33" s="649"/>
      <c r="M33" s="649"/>
      <c r="N33" s="649"/>
      <c r="O33" s="649"/>
      <c r="P33" s="649"/>
      <c r="Q33" s="649"/>
      <c r="R33" s="650"/>
      <c r="S33" s="648"/>
      <c r="T33" s="650"/>
      <c r="U33" s="1192"/>
      <c r="V33" s="1193"/>
      <c r="W33" s="1179"/>
      <c r="X33" s="1179"/>
      <c r="Y33" s="1193"/>
      <c r="Z33" s="1193"/>
      <c r="AA33" s="1193"/>
      <c r="AB33" s="1194"/>
      <c r="AC33" s="1195"/>
      <c r="AD33" s="1196"/>
      <c r="AE33" s="1197"/>
      <c r="AF33" s="618" t="str">
        <f t="shared" si="4"/>
        <v/>
      </c>
      <c r="AG33" s="613"/>
      <c r="AH33" s="613"/>
      <c r="AI33" s="613"/>
      <c r="AJ33" s="613"/>
      <c r="AK33" s="613"/>
      <c r="AL33" s="613"/>
      <c r="AM33" s="613"/>
      <c r="AN33" s="613"/>
      <c r="AO33" s="613"/>
      <c r="AP33" s="613"/>
      <c r="AQ33" s="613"/>
      <c r="AR33" s="613"/>
      <c r="AS33" s="613"/>
      <c r="AT33" s="613"/>
      <c r="AU33" s="613"/>
      <c r="AV33" s="613"/>
      <c r="AW33" s="613"/>
      <c r="AX33" s="613"/>
      <c r="AY33" s="613"/>
      <c r="AZ33" s="613"/>
      <c r="BA33" s="613"/>
      <c r="BB33" s="613"/>
      <c r="BG33" s="614">
        <f t="shared" si="5"/>
        <v>0</v>
      </c>
      <c r="BH33" s="614">
        <f t="shared" si="5"/>
        <v>0</v>
      </c>
      <c r="BI33" s="615">
        <f t="shared" si="6"/>
        <v>0</v>
      </c>
      <c r="BJ33" s="614" t="str">
        <f t="shared" si="0"/>
        <v/>
      </c>
      <c r="BK33" s="614" t="str">
        <f t="shared" si="0"/>
        <v/>
      </c>
      <c r="BL33" s="614" t="str">
        <f t="shared" si="0"/>
        <v/>
      </c>
      <c r="BM33" s="614" t="str">
        <f t="shared" si="0"/>
        <v/>
      </c>
      <c r="BN33" s="614" t="str">
        <f t="shared" si="0"/>
        <v/>
      </c>
      <c r="BO33" s="614" t="str">
        <f t="shared" si="0"/>
        <v/>
      </c>
      <c r="BP33" s="614" t="str">
        <f t="shared" si="0"/>
        <v/>
      </c>
      <c r="BQ33" s="614" t="str">
        <f t="shared" si="0"/>
        <v/>
      </c>
      <c r="BR33" s="614" t="str">
        <f t="shared" si="0"/>
        <v/>
      </c>
      <c r="BS33" s="614">
        <f t="shared" si="7"/>
        <v>0</v>
      </c>
      <c r="BT33" s="614" t="str">
        <f t="shared" si="1"/>
        <v/>
      </c>
      <c r="BU33" s="614" t="str">
        <f t="shared" si="1"/>
        <v/>
      </c>
      <c r="BV33" s="614">
        <f t="shared" si="8"/>
        <v>0</v>
      </c>
      <c r="BW33" s="614" t="str">
        <f t="shared" si="9"/>
        <v/>
      </c>
      <c r="BX33" s="616"/>
      <c r="BY33" s="614" t="str">
        <f t="shared" si="10"/>
        <v/>
      </c>
      <c r="BZ33" s="616"/>
      <c r="CA33" s="614" t="str">
        <f t="shared" si="2"/>
        <v/>
      </c>
      <c r="CB33" s="616"/>
      <c r="CC33" s="614" t="str">
        <f t="shared" si="3"/>
        <v/>
      </c>
      <c r="CD33" s="616"/>
      <c r="CE33" s="614">
        <f t="shared" si="11"/>
        <v>0</v>
      </c>
    </row>
    <row r="34" spans="2:83" ht="21" customHeight="1">
      <c r="B34" s="617">
        <v>15</v>
      </c>
      <c r="C34" s="643" t="s">
        <v>250</v>
      </c>
      <c r="D34" s="644"/>
      <c r="E34" s="645"/>
      <c r="F34" s="645"/>
      <c r="G34" s="646"/>
      <c r="H34" s="652"/>
      <c r="I34" s="647"/>
      <c r="J34" s="648"/>
      <c r="K34" s="649"/>
      <c r="L34" s="649"/>
      <c r="M34" s="649"/>
      <c r="N34" s="649"/>
      <c r="O34" s="649"/>
      <c r="P34" s="649"/>
      <c r="Q34" s="649"/>
      <c r="R34" s="650"/>
      <c r="S34" s="648"/>
      <c r="T34" s="650"/>
      <c r="U34" s="1192"/>
      <c r="V34" s="1193"/>
      <c r="W34" s="1179"/>
      <c r="X34" s="1179"/>
      <c r="Y34" s="1193"/>
      <c r="Z34" s="1193"/>
      <c r="AA34" s="1193"/>
      <c r="AB34" s="1194"/>
      <c r="AC34" s="1195"/>
      <c r="AD34" s="1196"/>
      <c r="AE34" s="1197"/>
      <c r="AF34" s="618" t="str">
        <f t="shared" si="4"/>
        <v/>
      </c>
      <c r="AG34" s="613"/>
      <c r="AH34" s="613"/>
      <c r="AI34" s="613"/>
      <c r="AJ34" s="613"/>
      <c r="AK34" s="613"/>
      <c r="AL34" s="613"/>
      <c r="AM34" s="613"/>
      <c r="AN34" s="613"/>
      <c r="AO34" s="613"/>
      <c r="AP34" s="613"/>
      <c r="AQ34" s="613"/>
      <c r="AR34" s="613"/>
      <c r="AS34" s="613"/>
      <c r="AT34" s="613"/>
      <c r="AU34" s="613"/>
      <c r="AV34" s="613"/>
      <c r="AW34" s="613"/>
      <c r="AX34" s="613"/>
      <c r="AY34" s="613"/>
      <c r="AZ34" s="613"/>
      <c r="BA34" s="613"/>
      <c r="BB34" s="613"/>
      <c r="BG34" s="614">
        <f t="shared" si="5"/>
        <v>0</v>
      </c>
      <c r="BH34" s="614">
        <f t="shared" si="5"/>
        <v>0</v>
      </c>
      <c r="BI34" s="615">
        <f t="shared" si="6"/>
        <v>0</v>
      </c>
      <c r="BJ34" s="614" t="str">
        <f t="shared" si="0"/>
        <v/>
      </c>
      <c r="BK34" s="614" t="str">
        <f t="shared" si="0"/>
        <v/>
      </c>
      <c r="BL34" s="614" t="str">
        <f t="shared" si="0"/>
        <v/>
      </c>
      <c r="BM34" s="614" t="str">
        <f t="shared" si="0"/>
        <v/>
      </c>
      <c r="BN34" s="614" t="str">
        <f t="shared" si="0"/>
        <v/>
      </c>
      <c r="BO34" s="614" t="str">
        <f t="shared" si="0"/>
        <v/>
      </c>
      <c r="BP34" s="614" t="str">
        <f t="shared" si="0"/>
        <v/>
      </c>
      <c r="BQ34" s="614" t="str">
        <f t="shared" si="0"/>
        <v/>
      </c>
      <c r="BR34" s="614" t="str">
        <f t="shared" si="0"/>
        <v/>
      </c>
      <c r="BS34" s="614">
        <f t="shared" si="7"/>
        <v>0</v>
      </c>
      <c r="BT34" s="614" t="str">
        <f t="shared" si="1"/>
        <v/>
      </c>
      <c r="BU34" s="614" t="str">
        <f t="shared" si="1"/>
        <v/>
      </c>
      <c r="BV34" s="614">
        <f t="shared" si="8"/>
        <v>0</v>
      </c>
      <c r="BW34" s="614" t="str">
        <f t="shared" si="9"/>
        <v/>
      </c>
      <c r="BX34" s="616"/>
      <c r="BY34" s="614" t="str">
        <f t="shared" si="10"/>
        <v/>
      </c>
      <c r="BZ34" s="616"/>
      <c r="CA34" s="614" t="str">
        <f t="shared" si="2"/>
        <v/>
      </c>
      <c r="CB34" s="616"/>
      <c r="CC34" s="614" t="str">
        <f t="shared" si="3"/>
        <v/>
      </c>
      <c r="CD34" s="616"/>
      <c r="CE34" s="614">
        <f t="shared" si="11"/>
        <v>0</v>
      </c>
    </row>
    <row r="35" spans="2:83" ht="21" customHeight="1">
      <c r="B35" s="617">
        <v>16</v>
      </c>
      <c r="C35" s="643" t="s">
        <v>250</v>
      </c>
      <c r="D35" s="644"/>
      <c r="E35" s="645"/>
      <c r="F35" s="645"/>
      <c r="G35" s="646"/>
      <c r="H35" s="652"/>
      <c r="I35" s="647"/>
      <c r="J35" s="648"/>
      <c r="K35" s="649"/>
      <c r="L35" s="649"/>
      <c r="M35" s="649"/>
      <c r="N35" s="649"/>
      <c r="O35" s="649"/>
      <c r="P35" s="649"/>
      <c r="Q35" s="649"/>
      <c r="R35" s="650"/>
      <c r="S35" s="648"/>
      <c r="T35" s="650"/>
      <c r="U35" s="1192"/>
      <c r="V35" s="1193"/>
      <c r="W35" s="1179"/>
      <c r="X35" s="1179"/>
      <c r="Y35" s="1193"/>
      <c r="Z35" s="1193"/>
      <c r="AA35" s="1193"/>
      <c r="AB35" s="1194"/>
      <c r="AC35" s="1195"/>
      <c r="AD35" s="1196"/>
      <c r="AE35" s="1197"/>
      <c r="AF35" s="618" t="str">
        <f t="shared" si="4"/>
        <v/>
      </c>
      <c r="AG35" s="613"/>
      <c r="AH35" s="613"/>
      <c r="AI35" s="613"/>
      <c r="AJ35" s="613"/>
      <c r="AK35" s="613"/>
      <c r="AL35" s="613"/>
      <c r="AM35" s="613"/>
      <c r="AN35" s="613"/>
      <c r="AO35" s="613"/>
      <c r="AP35" s="613"/>
      <c r="AQ35" s="613"/>
      <c r="AR35" s="613"/>
      <c r="AS35" s="613"/>
      <c r="AT35" s="613"/>
      <c r="AU35" s="613"/>
      <c r="AV35" s="613"/>
      <c r="AW35" s="613"/>
      <c r="AX35" s="613"/>
      <c r="AY35" s="613"/>
      <c r="AZ35" s="613"/>
      <c r="BA35" s="613"/>
      <c r="BB35" s="613"/>
      <c r="BG35" s="614">
        <f t="shared" si="5"/>
        <v>0</v>
      </c>
      <c r="BH35" s="614">
        <f t="shared" si="5"/>
        <v>0</v>
      </c>
      <c r="BI35" s="615">
        <f t="shared" si="6"/>
        <v>0</v>
      </c>
      <c r="BJ35" s="614" t="str">
        <f t="shared" si="0"/>
        <v/>
      </c>
      <c r="BK35" s="614" t="str">
        <f t="shared" si="0"/>
        <v/>
      </c>
      <c r="BL35" s="614" t="str">
        <f t="shared" si="0"/>
        <v/>
      </c>
      <c r="BM35" s="614" t="str">
        <f t="shared" si="0"/>
        <v/>
      </c>
      <c r="BN35" s="614" t="str">
        <f t="shared" si="0"/>
        <v/>
      </c>
      <c r="BO35" s="614" t="str">
        <f t="shared" si="0"/>
        <v/>
      </c>
      <c r="BP35" s="614" t="str">
        <f t="shared" si="0"/>
        <v/>
      </c>
      <c r="BQ35" s="614" t="str">
        <f t="shared" si="0"/>
        <v/>
      </c>
      <c r="BR35" s="614" t="str">
        <f t="shared" si="0"/>
        <v/>
      </c>
      <c r="BS35" s="614">
        <f t="shared" si="7"/>
        <v>0</v>
      </c>
      <c r="BT35" s="614" t="str">
        <f t="shared" si="1"/>
        <v/>
      </c>
      <c r="BU35" s="614" t="str">
        <f t="shared" si="1"/>
        <v/>
      </c>
      <c r="BV35" s="614">
        <f t="shared" si="8"/>
        <v>0</v>
      </c>
      <c r="BW35" s="614" t="str">
        <f t="shared" si="9"/>
        <v/>
      </c>
      <c r="BX35" s="616"/>
      <c r="BY35" s="614" t="str">
        <f t="shared" si="10"/>
        <v/>
      </c>
      <c r="BZ35" s="616"/>
      <c r="CA35" s="614" t="str">
        <f t="shared" si="2"/>
        <v/>
      </c>
      <c r="CB35" s="616"/>
      <c r="CC35" s="614" t="str">
        <f t="shared" si="3"/>
        <v/>
      </c>
      <c r="CD35" s="616"/>
      <c r="CE35" s="614">
        <f t="shared" si="11"/>
        <v>0</v>
      </c>
    </row>
    <row r="36" spans="2:83" ht="21" customHeight="1">
      <c r="B36" s="617">
        <v>17</v>
      </c>
      <c r="C36" s="643" t="s">
        <v>250</v>
      </c>
      <c r="D36" s="644"/>
      <c r="E36" s="645"/>
      <c r="F36" s="645"/>
      <c r="G36" s="646"/>
      <c r="H36" s="652"/>
      <c r="I36" s="647"/>
      <c r="J36" s="648"/>
      <c r="K36" s="649"/>
      <c r="L36" s="649"/>
      <c r="M36" s="649"/>
      <c r="N36" s="649"/>
      <c r="O36" s="649"/>
      <c r="P36" s="649"/>
      <c r="Q36" s="649"/>
      <c r="R36" s="650"/>
      <c r="S36" s="648"/>
      <c r="T36" s="650"/>
      <c r="U36" s="1192"/>
      <c r="V36" s="1193"/>
      <c r="W36" s="1179"/>
      <c r="X36" s="1179"/>
      <c r="Y36" s="1193"/>
      <c r="Z36" s="1193"/>
      <c r="AA36" s="1193"/>
      <c r="AB36" s="1194"/>
      <c r="AC36" s="1195"/>
      <c r="AD36" s="1196"/>
      <c r="AE36" s="1197"/>
      <c r="AF36" s="618" t="str">
        <f t="shared" si="4"/>
        <v/>
      </c>
      <c r="AG36" s="613"/>
      <c r="AH36" s="613"/>
      <c r="AI36" s="613"/>
      <c r="AJ36" s="613"/>
      <c r="AK36" s="613"/>
      <c r="AL36" s="613"/>
      <c r="AM36" s="613"/>
      <c r="AN36" s="613"/>
      <c r="AO36" s="613"/>
      <c r="AP36" s="613"/>
      <c r="AQ36" s="613"/>
      <c r="AR36" s="613"/>
      <c r="AS36" s="613"/>
      <c r="AT36" s="613"/>
      <c r="AU36" s="613"/>
      <c r="AV36" s="613"/>
      <c r="AW36" s="613"/>
      <c r="AX36" s="613"/>
      <c r="AY36" s="613"/>
      <c r="AZ36" s="613"/>
      <c r="BA36" s="613"/>
      <c r="BB36" s="613"/>
      <c r="BG36" s="614">
        <f t="shared" si="5"/>
        <v>0</v>
      </c>
      <c r="BH36" s="614">
        <f t="shared" si="5"/>
        <v>0</v>
      </c>
      <c r="BI36" s="615">
        <f t="shared" si="6"/>
        <v>0</v>
      </c>
      <c r="BJ36" s="614" t="str">
        <f t="shared" si="0"/>
        <v/>
      </c>
      <c r="BK36" s="614" t="str">
        <f t="shared" si="0"/>
        <v/>
      </c>
      <c r="BL36" s="614" t="str">
        <f t="shared" si="0"/>
        <v/>
      </c>
      <c r="BM36" s="614" t="str">
        <f t="shared" si="0"/>
        <v/>
      </c>
      <c r="BN36" s="614" t="str">
        <f t="shared" si="0"/>
        <v/>
      </c>
      <c r="BO36" s="614" t="str">
        <f t="shared" si="0"/>
        <v/>
      </c>
      <c r="BP36" s="614" t="str">
        <f t="shared" si="0"/>
        <v/>
      </c>
      <c r="BQ36" s="614" t="str">
        <f t="shared" si="0"/>
        <v/>
      </c>
      <c r="BR36" s="614" t="str">
        <f t="shared" si="0"/>
        <v/>
      </c>
      <c r="BS36" s="614">
        <f t="shared" si="7"/>
        <v>0</v>
      </c>
      <c r="BT36" s="614" t="str">
        <f t="shared" si="1"/>
        <v/>
      </c>
      <c r="BU36" s="614" t="str">
        <f t="shared" si="1"/>
        <v/>
      </c>
      <c r="BV36" s="614">
        <f t="shared" si="8"/>
        <v>0</v>
      </c>
      <c r="BW36" s="614" t="str">
        <f t="shared" si="9"/>
        <v/>
      </c>
      <c r="BX36" s="616"/>
      <c r="BY36" s="614" t="str">
        <f t="shared" si="10"/>
        <v/>
      </c>
      <c r="BZ36" s="616"/>
      <c r="CA36" s="614" t="str">
        <f t="shared" si="2"/>
        <v/>
      </c>
      <c r="CB36" s="616"/>
      <c r="CC36" s="614" t="str">
        <f t="shared" si="3"/>
        <v/>
      </c>
      <c r="CD36" s="616"/>
      <c r="CE36" s="614">
        <f t="shared" si="11"/>
        <v>0</v>
      </c>
    </row>
    <row r="37" spans="2:83" ht="21" customHeight="1">
      <c r="B37" s="617">
        <v>18</v>
      </c>
      <c r="C37" s="643" t="s">
        <v>250</v>
      </c>
      <c r="D37" s="644"/>
      <c r="E37" s="645"/>
      <c r="F37" s="645"/>
      <c r="G37" s="646"/>
      <c r="H37" s="652"/>
      <c r="I37" s="647"/>
      <c r="J37" s="648"/>
      <c r="K37" s="649"/>
      <c r="L37" s="649"/>
      <c r="M37" s="649"/>
      <c r="N37" s="649"/>
      <c r="O37" s="649"/>
      <c r="P37" s="649"/>
      <c r="Q37" s="649"/>
      <c r="R37" s="650"/>
      <c r="S37" s="648"/>
      <c r="T37" s="650"/>
      <c r="U37" s="1192"/>
      <c r="V37" s="1193"/>
      <c r="W37" s="1179"/>
      <c r="X37" s="1179"/>
      <c r="Y37" s="1193"/>
      <c r="Z37" s="1193"/>
      <c r="AA37" s="1193"/>
      <c r="AB37" s="1194"/>
      <c r="AC37" s="1195"/>
      <c r="AD37" s="1196"/>
      <c r="AE37" s="1197"/>
      <c r="AF37" s="618" t="str">
        <f t="shared" si="4"/>
        <v/>
      </c>
      <c r="AG37" s="613"/>
      <c r="AH37" s="613"/>
      <c r="AI37" s="613"/>
      <c r="AJ37" s="613"/>
      <c r="AK37" s="613"/>
      <c r="AL37" s="613"/>
      <c r="AM37" s="613"/>
      <c r="AN37" s="613"/>
      <c r="AO37" s="613"/>
      <c r="AP37" s="613"/>
      <c r="AQ37" s="613"/>
      <c r="AR37" s="613"/>
      <c r="AS37" s="613"/>
      <c r="AT37" s="613"/>
      <c r="AU37" s="613"/>
      <c r="AV37" s="613"/>
      <c r="AW37" s="613"/>
      <c r="AX37" s="613"/>
      <c r="AY37" s="613"/>
      <c r="AZ37" s="613"/>
      <c r="BA37" s="613"/>
      <c r="BB37" s="613"/>
      <c r="BG37" s="614">
        <f t="shared" si="5"/>
        <v>0</v>
      </c>
      <c r="BH37" s="614">
        <f t="shared" si="5"/>
        <v>0</v>
      </c>
      <c r="BI37" s="615">
        <f t="shared" si="6"/>
        <v>0</v>
      </c>
      <c r="BJ37" s="614" t="str">
        <f t="shared" si="0"/>
        <v/>
      </c>
      <c r="BK37" s="614" t="str">
        <f t="shared" si="0"/>
        <v/>
      </c>
      <c r="BL37" s="614" t="str">
        <f t="shared" si="0"/>
        <v/>
      </c>
      <c r="BM37" s="614" t="str">
        <f t="shared" si="0"/>
        <v/>
      </c>
      <c r="BN37" s="614" t="str">
        <f t="shared" si="0"/>
        <v/>
      </c>
      <c r="BO37" s="614" t="str">
        <f t="shared" si="0"/>
        <v/>
      </c>
      <c r="BP37" s="614" t="str">
        <f t="shared" si="0"/>
        <v/>
      </c>
      <c r="BQ37" s="614" t="str">
        <f t="shared" si="0"/>
        <v/>
      </c>
      <c r="BR37" s="614" t="str">
        <f t="shared" si="0"/>
        <v/>
      </c>
      <c r="BS37" s="614">
        <f t="shared" si="7"/>
        <v>0</v>
      </c>
      <c r="BT37" s="614" t="str">
        <f t="shared" si="1"/>
        <v/>
      </c>
      <c r="BU37" s="614" t="str">
        <f t="shared" si="1"/>
        <v/>
      </c>
      <c r="BV37" s="614">
        <f t="shared" si="8"/>
        <v>0</v>
      </c>
      <c r="BW37" s="614" t="str">
        <f t="shared" si="9"/>
        <v/>
      </c>
      <c r="BX37" s="616"/>
      <c r="BY37" s="614" t="str">
        <f t="shared" si="10"/>
        <v/>
      </c>
      <c r="BZ37" s="616"/>
      <c r="CA37" s="614" t="str">
        <f t="shared" si="2"/>
        <v/>
      </c>
      <c r="CB37" s="616"/>
      <c r="CC37" s="614" t="str">
        <f t="shared" si="3"/>
        <v/>
      </c>
      <c r="CD37" s="616"/>
      <c r="CE37" s="614">
        <f t="shared" si="11"/>
        <v>0</v>
      </c>
    </row>
    <row r="38" spans="2:83" ht="21" customHeight="1">
      <c r="B38" s="617">
        <v>19</v>
      </c>
      <c r="C38" s="643" t="s">
        <v>250</v>
      </c>
      <c r="D38" s="644"/>
      <c r="E38" s="645"/>
      <c r="F38" s="645"/>
      <c r="G38" s="646"/>
      <c r="H38" s="652"/>
      <c r="I38" s="647"/>
      <c r="J38" s="648"/>
      <c r="K38" s="649"/>
      <c r="L38" s="649"/>
      <c r="M38" s="649"/>
      <c r="N38" s="649"/>
      <c r="O38" s="649"/>
      <c r="P38" s="649"/>
      <c r="Q38" s="649"/>
      <c r="R38" s="650"/>
      <c r="S38" s="648"/>
      <c r="T38" s="650"/>
      <c r="U38" s="1192"/>
      <c r="V38" s="1193"/>
      <c r="W38" s="1179"/>
      <c r="X38" s="1179"/>
      <c r="Y38" s="1193"/>
      <c r="Z38" s="1193"/>
      <c r="AA38" s="1193"/>
      <c r="AB38" s="1194"/>
      <c r="AC38" s="1195"/>
      <c r="AD38" s="1196"/>
      <c r="AE38" s="1197"/>
      <c r="AF38" s="618" t="str">
        <f t="shared" si="4"/>
        <v/>
      </c>
      <c r="AG38" s="613"/>
      <c r="AH38" s="613"/>
      <c r="AI38" s="613"/>
      <c r="AJ38" s="613"/>
      <c r="AK38" s="613"/>
      <c r="AL38" s="613"/>
      <c r="AM38" s="613"/>
      <c r="AN38" s="613"/>
      <c r="AO38" s="613"/>
      <c r="AP38" s="613"/>
      <c r="AQ38" s="613"/>
      <c r="AR38" s="613"/>
      <c r="AS38" s="613"/>
      <c r="AT38" s="613"/>
      <c r="AU38" s="613"/>
      <c r="AV38" s="613"/>
      <c r="AW38" s="613"/>
      <c r="AX38" s="613"/>
      <c r="AY38" s="613"/>
      <c r="AZ38" s="613"/>
      <c r="BA38" s="613"/>
      <c r="BB38" s="613"/>
      <c r="BG38" s="614">
        <f t="shared" si="5"/>
        <v>0</v>
      </c>
      <c r="BH38" s="614">
        <f t="shared" si="5"/>
        <v>0</v>
      </c>
      <c r="BI38" s="615">
        <f t="shared" si="6"/>
        <v>0</v>
      </c>
      <c r="BJ38" s="614" t="str">
        <f t="shared" si="0"/>
        <v/>
      </c>
      <c r="BK38" s="614" t="str">
        <f t="shared" si="0"/>
        <v/>
      </c>
      <c r="BL38" s="614" t="str">
        <f t="shared" si="0"/>
        <v/>
      </c>
      <c r="BM38" s="614" t="str">
        <f t="shared" si="0"/>
        <v/>
      </c>
      <c r="BN38" s="614" t="str">
        <f t="shared" si="0"/>
        <v/>
      </c>
      <c r="BO38" s="614" t="str">
        <f t="shared" si="0"/>
        <v/>
      </c>
      <c r="BP38" s="614" t="str">
        <f t="shared" si="0"/>
        <v/>
      </c>
      <c r="BQ38" s="614" t="str">
        <f t="shared" si="0"/>
        <v/>
      </c>
      <c r="BR38" s="614" t="str">
        <f t="shared" si="0"/>
        <v/>
      </c>
      <c r="BS38" s="614">
        <f t="shared" si="7"/>
        <v>0</v>
      </c>
      <c r="BT38" s="614" t="str">
        <f t="shared" si="1"/>
        <v/>
      </c>
      <c r="BU38" s="614" t="str">
        <f t="shared" si="1"/>
        <v/>
      </c>
      <c r="BV38" s="614">
        <f t="shared" si="8"/>
        <v>0</v>
      </c>
      <c r="BW38" s="614" t="str">
        <f t="shared" si="9"/>
        <v/>
      </c>
      <c r="BX38" s="616"/>
      <c r="BY38" s="614" t="str">
        <f t="shared" si="10"/>
        <v/>
      </c>
      <c r="BZ38" s="616"/>
      <c r="CA38" s="614" t="str">
        <f t="shared" si="2"/>
        <v/>
      </c>
      <c r="CB38" s="616"/>
      <c r="CC38" s="614" t="str">
        <f t="shared" si="3"/>
        <v/>
      </c>
      <c r="CD38" s="616"/>
      <c r="CE38" s="614">
        <f t="shared" si="11"/>
        <v>0</v>
      </c>
    </row>
    <row r="39" spans="2:83" ht="21" customHeight="1">
      <c r="B39" s="617">
        <v>20</v>
      </c>
      <c r="C39" s="643" t="s">
        <v>250</v>
      </c>
      <c r="D39" s="644"/>
      <c r="E39" s="645"/>
      <c r="F39" s="645"/>
      <c r="G39" s="646"/>
      <c r="H39" s="652"/>
      <c r="I39" s="647"/>
      <c r="J39" s="648"/>
      <c r="K39" s="649"/>
      <c r="L39" s="649"/>
      <c r="M39" s="649"/>
      <c r="N39" s="649"/>
      <c r="O39" s="649"/>
      <c r="P39" s="649"/>
      <c r="Q39" s="649"/>
      <c r="R39" s="650"/>
      <c r="S39" s="648"/>
      <c r="T39" s="650"/>
      <c r="U39" s="1192"/>
      <c r="V39" s="1193"/>
      <c r="W39" s="1179"/>
      <c r="X39" s="1179"/>
      <c r="Y39" s="1193"/>
      <c r="Z39" s="1193"/>
      <c r="AA39" s="1193"/>
      <c r="AB39" s="1194"/>
      <c r="AC39" s="1195"/>
      <c r="AD39" s="1196"/>
      <c r="AE39" s="1197"/>
      <c r="AF39" s="618" t="str">
        <f t="shared" si="4"/>
        <v/>
      </c>
      <c r="AG39" s="613"/>
      <c r="AH39" s="613"/>
      <c r="AI39" s="613"/>
      <c r="AJ39" s="613"/>
      <c r="AK39" s="613"/>
      <c r="AL39" s="613"/>
      <c r="AM39" s="613"/>
      <c r="AN39" s="613"/>
      <c r="AO39" s="613"/>
      <c r="AP39" s="613"/>
      <c r="AQ39" s="613"/>
      <c r="AR39" s="613"/>
      <c r="AS39" s="613"/>
      <c r="AT39" s="613"/>
      <c r="AU39" s="613"/>
      <c r="AV39" s="613"/>
      <c r="AW39" s="613"/>
      <c r="AX39" s="613"/>
      <c r="AY39" s="613"/>
      <c r="AZ39" s="613"/>
      <c r="BA39" s="613"/>
      <c r="BB39" s="613"/>
      <c r="BG39" s="614">
        <f t="shared" si="5"/>
        <v>0</v>
      </c>
      <c r="BH39" s="614">
        <f t="shared" si="5"/>
        <v>0</v>
      </c>
      <c r="BI39" s="615">
        <f t="shared" si="6"/>
        <v>0</v>
      </c>
      <c r="BJ39" s="614" t="str">
        <f t="shared" si="0"/>
        <v/>
      </c>
      <c r="BK39" s="614" t="str">
        <f t="shared" si="0"/>
        <v/>
      </c>
      <c r="BL39" s="614" t="str">
        <f t="shared" si="0"/>
        <v/>
      </c>
      <c r="BM39" s="614" t="str">
        <f t="shared" si="0"/>
        <v/>
      </c>
      <c r="BN39" s="614" t="str">
        <f t="shared" si="0"/>
        <v/>
      </c>
      <c r="BO39" s="614" t="str">
        <f t="shared" si="0"/>
        <v/>
      </c>
      <c r="BP39" s="614" t="str">
        <f t="shared" si="0"/>
        <v/>
      </c>
      <c r="BQ39" s="614" t="str">
        <f t="shared" si="0"/>
        <v/>
      </c>
      <c r="BR39" s="614" t="str">
        <f t="shared" si="0"/>
        <v/>
      </c>
      <c r="BS39" s="614">
        <f t="shared" si="7"/>
        <v>0</v>
      </c>
      <c r="BT39" s="614" t="str">
        <f t="shared" si="1"/>
        <v/>
      </c>
      <c r="BU39" s="614" t="str">
        <f t="shared" si="1"/>
        <v/>
      </c>
      <c r="BV39" s="614">
        <f t="shared" si="8"/>
        <v>0</v>
      </c>
      <c r="BW39" s="614" t="str">
        <f t="shared" si="9"/>
        <v/>
      </c>
      <c r="BX39" s="616"/>
      <c r="BY39" s="614" t="str">
        <f t="shared" si="10"/>
        <v/>
      </c>
      <c r="BZ39" s="616"/>
      <c r="CA39" s="614" t="str">
        <f t="shared" si="2"/>
        <v/>
      </c>
      <c r="CB39" s="616"/>
      <c r="CC39" s="614" t="str">
        <f t="shared" si="3"/>
        <v/>
      </c>
      <c r="CD39" s="616"/>
      <c r="CE39" s="614">
        <f t="shared" si="11"/>
        <v>0</v>
      </c>
    </row>
    <row r="40" spans="2:83" ht="21" customHeight="1">
      <c r="B40" s="617">
        <v>21</v>
      </c>
      <c r="C40" s="643" t="s">
        <v>250</v>
      </c>
      <c r="D40" s="644"/>
      <c r="E40" s="645"/>
      <c r="F40" s="645"/>
      <c r="G40" s="646"/>
      <c r="H40" s="652"/>
      <c r="I40" s="647"/>
      <c r="J40" s="648"/>
      <c r="K40" s="649"/>
      <c r="L40" s="649"/>
      <c r="M40" s="649"/>
      <c r="N40" s="649"/>
      <c r="O40" s="649"/>
      <c r="P40" s="649"/>
      <c r="Q40" s="649"/>
      <c r="R40" s="650"/>
      <c r="S40" s="648"/>
      <c r="T40" s="650"/>
      <c r="U40" s="1192"/>
      <c r="V40" s="1193"/>
      <c r="W40" s="1179"/>
      <c r="X40" s="1179"/>
      <c r="Y40" s="1193"/>
      <c r="Z40" s="1193"/>
      <c r="AA40" s="1193"/>
      <c r="AB40" s="1194"/>
      <c r="AC40" s="1195"/>
      <c r="AD40" s="1196"/>
      <c r="AE40" s="1197"/>
      <c r="AF40" s="618" t="str">
        <f t="shared" si="4"/>
        <v/>
      </c>
      <c r="AG40" s="613"/>
      <c r="AH40" s="613"/>
      <c r="AI40" s="613"/>
      <c r="AJ40" s="613"/>
      <c r="AK40" s="613"/>
      <c r="AL40" s="613"/>
      <c r="AM40" s="613"/>
      <c r="AN40" s="613"/>
      <c r="AO40" s="613"/>
      <c r="AP40" s="613"/>
      <c r="AQ40" s="613"/>
      <c r="AR40" s="613"/>
      <c r="AS40" s="613"/>
      <c r="AT40" s="613"/>
      <c r="AU40" s="613"/>
      <c r="AV40" s="613"/>
      <c r="AW40" s="613"/>
      <c r="AX40" s="613"/>
      <c r="AY40" s="613"/>
      <c r="AZ40" s="613"/>
      <c r="BA40" s="613"/>
      <c r="BB40" s="613"/>
      <c r="BG40" s="614">
        <f t="shared" si="5"/>
        <v>0</v>
      </c>
      <c r="BH40" s="614">
        <f t="shared" si="5"/>
        <v>0</v>
      </c>
      <c r="BI40" s="615">
        <f t="shared" si="6"/>
        <v>0</v>
      </c>
      <c r="BJ40" s="614" t="str">
        <f t="shared" si="0"/>
        <v/>
      </c>
      <c r="BK40" s="614" t="str">
        <f t="shared" si="0"/>
        <v/>
      </c>
      <c r="BL40" s="614" t="str">
        <f t="shared" si="0"/>
        <v/>
      </c>
      <c r="BM40" s="614" t="str">
        <f t="shared" si="0"/>
        <v/>
      </c>
      <c r="BN40" s="614" t="str">
        <f t="shared" si="0"/>
        <v/>
      </c>
      <c r="BO40" s="614" t="str">
        <f t="shared" si="0"/>
        <v/>
      </c>
      <c r="BP40" s="614" t="str">
        <f t="shared" si="0"/>
        <v/>
      </c>
      <c r="BQ40" s="614" t="str">
        <f t="shared" si="0"/>
        <v/>
      </c>
      <c r="BR40" s="614" t="str">
        <f t="shared" si="0"/>
        <v/>
      </c>
      <c r="BS40" s="614">
        <f t="shared" si="7"/>
        <v>0</v>
      </c>
      <c r="BT40" s="614" t="str">
        <f t="shared" si="1"/>
        <v/>
      </c>
      <c r="BU40" s="614" t="str">
        <f t="shared" si="1"/>
        <v/>
      </c>
      <c r="BV40" s="614">
        <f t="shared" si="8"/>
        <v>0</v>
      </c>
      <c r="BW40" s="614" t="str">
        <f t="shared" si="9"/>
        <v/>
      </c>
      <c r="BX40" s="616"/>
      <c r="BY40" s="614" t="str">
        <f t="shared" si="10"/>
        <v/>
      </c>
      <c r="BZ40" s="616"/>
      <c r="CA40" s="614" t="str">
        <f t="shared" si="2"/>
        <v/>
      </c>
      <c r="CB40" s="616"/>
      <c r="CC40" s="614" t="str">
        <f t="shared" si="3"/>
        <v/>
      </c>
      <c r="CD40" s="616"/>
      <c r="CE40" s="614">
        <f t="shared" si="11"/>
        <v>0</v>
      </c>
    </row>
    <row r="41" spans="2:83" ht="21" customHeight="1">
      <c r="B41" s="617">
        <v>22</v>
      </c>
      <c r="C41" s="643" t="s">
        <v>250</v>
      </c>
      <c r="D41" s="644"/>
      <c r="E41" s="645"/>
      <c r="F41" s="645"/>
      <c r="G41" s="646"/>
      <c r="H41" s="652"/>
      <c r="I41" s="647"/>
      <c r="J41" s="648"/>
      <c r="K41" s="649"/>
      <c r="L41" s="649"/>
      <c r="M41" s="649"/>
      <c r="N41" s="649"/>
      <c r="O41" s="649"/>
      <c r="P41" s="649"/>
      <c r="Q41" s="649"/>
      <c r="R41" s="650"/>
      <c r="S41" s="648"/>
      <c r="T41" s="650"/>
      <c r="U41" s="1192"/>
      <c r="V41" s="1193"/>
      <c r="W41" s="1179"/>
      <c r="X41" s="1179"/>
      <c r="Y41" s="1193"/>
      <c r="Z41" s="1193"/>
      <c r="AA41" s="1193"/>
      <c r="AB41" s="1194"/>
      <c r="AC41" s="1195"/>
      <c r="AD41" s="1196"/>
      <c r="AE41" s="1197"/>
      <c r="AF41" s="618" t="str">
        <f t="shared" si="4"/>
        <v/>
      </c>
      <c r="AG41" s="613"/>
      <c r="AH41" s="613"/>
      <c r="AI41" s="613"/>
      <c r="AJ41" s="613"/>
      <c r="AK41" s="613"/>
      <c r="AL41" s="613"/>
      <c r="AM41" s="613"/>
      <c r="AN41" s="613"/>
      <c r="AO41" s="613"/>
      <c r="AP41" s="613"/>
      <c r="AQ41" s="613"/>
      <c r="AR41" s="613"/>
      <c r="AS41" s="613"/>
      <c r="AT41" s="613"/>
      <c r="AU41" s="613"/>
      <c r="AV41" s="613"/>
      <c r="AW41" s="613"/>
      <c r="AX41" s="613"/>
      <c r="AY41" s="613"/>
      <c r="AZ41" s="613"/>
      <c r="BA41" s="613"/>
      <c r="BB41" s="613"/>
      <c r="BG41" s="614">
        <f t="shared" si="5"/>
        <v>0</v>
      </c>
      <c r="BH41" s="614">
        <f t="shared" si="5"/>
        <v>0</v>
      </c>
      <c r="BI41" s="615">
        <f t="shared" si="6"/>
        <v>0</v>
      </c>
      <c r="BJ41" s="614" t="str">
        <f t="shared" si="0"/>
        <v/>
      </c>
      <c r="BK41" s="614" t="str">
        <f t="shared" si="0"/>
        <v/>
      </c>
      <c r="BL41" s="614" t="str">
        <f t="shared" si="0"/>
        <v/>
      </c>
      <c r="BM41" s="614" t="str">
        <f t="shared" si="0"/>
        <v/>
      </c>
      <c r="BN41" s="614" t="str">
        <f t="shared" si="0"/>
        <v/>
      </c>
      <c r="BO41" s="614" t="str">
        <f t="shared" si="0"/>
        <v/>
      </c>
      <c r="BP41" s="614" t="str">
        <f t="shared" si="0"/>
        <v/>
      </c>
      <c r="BQ41" s="614" t="str">
        <f t="shared" si="0"/>
        <v/>
      </c>
      <c r="BR41" s="614" t="str">
        <f t="shared" si="0"/>
        <v/>
      </c>
      <c r="BS41" s="614">
        <f t="shared" si="7"/>
        <v>0</v>
      </c>
      <c r="BT41" s="614" t="str">
        <f t="shared" si="1"/>
        <v/>
      </c>
      <c r="BU41" s="614" t="str">
        <f t="shared" si="1"/>
        <v/>
      </c>
      <c r="BV41" s="614">
        <f t="shared" si="8"/>
        <v>0</v>
      </c>
      <c r="BW41" s="614" t="str">
        <f t="shared" si="9"/>
        <v/>
      </c>
      <c r="BX41" s="616"/>
      <c r="BY41" s="614" t="str">
        <f t="shared" si="10"/>
        <v/>
      </c>
      <c r="BZ41" s="616"/>
      <c r="CA41" s="614" t="str">
        <f t="shared" si="2"/>
        <v/>
      </c>
      <c r="CB41" s="616"/>
      <c r="CC41" s="614" t="str">
        <f t="shared" si="3"/>
        <v/>
      </c>
      <c r="CD41" s="616"/>
      <c r="CE41" s="614">
        <f t="shared" si="11"/>
        <v>0</v>
      </c>
    </row>
    <row r="42" spans="2:83" ht="21" customHeight="1">
      <c r="B42" s="617">
        <v>23</v>
      </c>
      <c r="C42" s="643" t="s">
        <v>250</v>
      </c>
      <c r="D42" s="644"/>
      <c r="E42" s="645"/>
      <c r="F42" s="645"/>
      <c r="G42" s="646"/>
      <c r="H42" s="652"/>
      <c r="I42" s="647"/>
      <c r="J42" s="648"/>
      <c r="K42" s="649"/>
      <c r="L42" s="649"/>
      <c r="M42" s="649"/>
      <c r="N42" s="649"/>
      <c r="O42" s="649"/>
      <c r="P42" s="649"/>
      <c r="Q42" s="649"/>
      <c r="R42" s="650"/>
      <c r="S42" s="648"/>
      <c r="T42" s="650"/>
      <c r="U42" s="1192"/>
      <c r="V42" s="1193"/>
      <c r="W42" s="1179"/>
      <c r="X42" s="1179"/>
      <c r="Y42" s="1193"/>
      <c r="Z42" s="1193"/>
      <c r="AA42" s="1193"/>
      <c r="AB42" s="1194"/>
      <c r="AC42" s="1195"/>
      <c r="AD42" s="1196"/>
      <c r="AE42" s="1197"/>
      <c r="AF42" s="618" t="str">
        <f t="shared" si="4"/>
        <v/>
      </c>
      <c r="AG42" s="613"/>
      <c r="AH42" s="613"/>
      <c r="AI42" s="613"/>
      <c r="AJ42" s="613"/>
      <c r="AK42" s="613"/>
      <c r="AL42" s="613"/>
      <c r="AM42" s="613"/>
      <c r="AN42" s="613"/>
      <c r="AO42" s="613"/>
      <c r="AP42" s="613"/>
      <c r="AQ42" s="613"/>
      <c r="AR42" s="613"/>
      <c r="AS42" s="613"/>
      <c r="AT42" s="613"/>
      <c r="AU42" s="613"/>
      <c r="AV42" s="613"/>
      <c r="AW42" s="613"/>
      <c r="AX42" s="613"/>
      <c r="AY42" s="613"/>
      <c r="AZ42" s="613"/>
      <c r="BA42" s="613"/>
      <c r="BB42" s="613"/>
      <c r="BG42" s="614">
        <f t="shared" si="5"/>
        <v>0</v>
      </c>
      <c r="BH42" s="614">
        <f t="shared" si="5"/>
        <v>0</v>
      </c>
      <c r="BI42" s="615">
        <f t="shared" si="6"/>
        <v>0</v>
      </c>
      <c r="BJ42" s="614" t="str">
        <f t="shared" si="0"/>
        <v/>
      </c>
      <c r="BK42" s="614" t="str">
        <f t="shared" si="0"/>
        <v/>
      </c>
      <c r="BL42" s="614" t="str">
        <f t="shared" si="0"/>
        <v/>
      </c>
      <c r="BM42" s="614" t="str">
        <f t="shared" si="0"/>
        <v/>
      </c>
      <c r="BN42" s="614" t="str">
        <f t="shared" si="0"/>
        <v/>
      </c>
      <c r="BO42" s="614" t="str">
        <f t="shared" si="0"/>
        <v/>
      </c>
      <c r="BP42" s="614" t="str">
        <f t="shared" si="0"/>
        <v/>
      </c>
      <c r="BQ42" s="614" t="str">
        <f t="shared" si="0"/>
        <v/>
      </c>
      <c r="BR42" s="614" t="str">
        <f t="shared" si="0"/>
        <v/>
      </c>
      <c r="BS42" s="614">
        <f t="shared" si="7"/>
        <v>0</v>
      </c>
      <c r="BT42" s="614" t="str">
        <f t="shared" si="1"/>
        <v/>
      </c>
      <c r="BU42" s="614" t="str">
        <f t="shared" si="1"/>
        <v/>
      </c>
      <c r="BV42" s="614">
        <f t="shared" si="8"/>
        <v>0</v>
      </c>
      <c r="BW42" s="614" t="str">
        <f t="shared" si="9"/>
        <v/>
      </c>
      <c r="BX42" s="616"/>
      <c r="BY42" s="614" t="str">
        <f t="shared" si="10"/>
        <v/>
      </c>
      <c r="BZ42" s="616"/>
      <c r="CA42" s="614" t="str">
        <f t="shared" si="2"/>
        <v/>
      </c>
      <c r="CB42" s="616"/>
      <c r="CC42" s="614" t="str">
        <f t="shared" si="3"/>
        <v/>
      </c>
      <c r="CD42" s="616"/>
      <c r="CE42" s="614">
        <f t="shared" si="11"/>
        <v>0</v>
      </c>
    </row>
    <row r="43" spans="2:83" ht="21" customHeight="1">
      <c r="B43" s="617">
        <v>24</v>
      </c>
      <c r="C43" s="643" t="s">
        <v>250</v>
      </c>
      <c r="D43" s="644"/>
      <c r="E43" s="645"/>
      <c r="F43" s="645"/>
      <c r="G43" s="646"/>
      <c r="H43" s="652"/>
      <c r="I43" s="647"/>
      <c r="J43" s="648"/>
      <c r="K43" s="649"/>
      <c r="L43" s="649"/>
      <c r="M43" s="649"/>
      <c r="N43" s="649"/>
      <c r="O43" s="649"/>
      <c r="P43" s="649"/>
      <c r="Q43" s="649"/>
      <c r="R43" s="650"/>
      <c r="S43" s="648"/>
      <c r="T43" s="650"/>
      <c r="U43" s="1192"/>
      <c r="V43" s="1193"/>
      <c r="W43" s="1179"/>
      <c r="X43" s="1179"/>
      <c r="Y43" s="1193"/>
      <c r="Z43" s="1193"/>
      <c r="AA43" s="1193"/>
      <c r="AB43" s="1194"/>
      <c r="AC43" s="1195"/>
      <c r="AD43" s="1196"/>
      <c r="AE43" s="1197"/>
      <c r="AF43" s="618" t="str">
        <f t="shared" si="4"/>
        <v/>
      </c>
      <c r="AG43" s="613"/>
      <c r="AH43" s="613"/>
      <c r="AI43" s="613"/>
      <c r="AJ43" s="613"/>
      <c r="AK43" s="613"/>
      <c r="AL43" s="613"/>
      <c r="AM43" s="613"/>
      <c r="AN43" s="613"/>
      <c r="AO43" s="613"/>
      <c r="AP43" s="613"/>
      <c r="AQ43" s="613"/>
      <c r="AR43" s="613"/>
      <c r="AS43" s="613"/>
      <c r="AT43" s="613"/>
      <c r="AU43" s="613"/>
      <c r="AV43" s="613"/>
      <c r="AW43" s="613"/>
      <c r="AX43" s="613"/>
      <c r="AY43" s="613"/>
      <c r="AZ43" s="613"/>
      <c r="BA43" s="613"/>
      <c r="BB43" s="613"/>
      <c r="BG43" s="614">
        <f t="shared" si="5"/>
        <v>0</v>
      </c>
      <c r="BH43" s="614">
        <f t="shared" si="5"/>
        <v>0</v>
      </c>
      <c r="BI43" s="615">
        <f t="shared" si="6"/>
        <v>0</v>
      </c>
      <c r="BJ43" s="614" t="str">
        <f t="shared" si="0"/>
        <v/>
      </c>
      <c r="BK43" s="614" t="str">
        <f t="shared" si="0"/>
        <v/>
      </c>
      <c r="BL43" s="614" t="str">
        <f t="shared" si="0"/>
        <v/>
      </c>
      <c r="BM43" s="614" t="str">
        <f t="shared" si="0"/>
        <v/>
      </c>
      <c r="BN43" s="614" t="str">
        <f t="shared" si="0"/>
        <v/>
      </c>
      <c r="BO43" s="614" t="str">
        <f t="shared" si="0"/>
        <v/>
      </c>
      <c r="BP43" s="614" t="str">
        <f t="shared" si="0"/>
        <v/>
      </c>
      <c r="BQ43" s="614" t="str">
        <f t="shared" si="0"/>
        <v/>
      </c>
      <c r="BR43" s="614" t="str">
        <f t="shared" si="0"/>
        <v/>
      </c>
      <c r="BS43" s="614">
        <f t="shared" si="7"/>
        <v>0</v>
      </c>
      <c r="BT43" s="614" t="str">
        <f t="shared" si="1"/>
        <v/>
      </c>
      <c r="BU43" s="614" t="str">
        <f t="shared" si="1"/>
        <v/>
      </c>
      <c r="BV43" s="614">
        <f t="shared" si="8"/>
        <v>0</v>
      </c>
      <c r="BW43" s="614" t="str">
        <f t="shared" si="9"/>
        <v/>
      </c>
      <c r="BX43" s="616"/>
      <c r="BY43" s="614" t="str">
        <f t="shared" si="10"/>
        <v/>
      </c>
      <c r="BZ43" s="616"/>
      <c r="CA43" s="614" t="str">
        <f t="shared" si="2"/>
        <v/>
      </c>
      <c r="CB43" s="616"/>
      <c r="CC43" s="614" t="str">
        <f t="shared" si="3"/>
        <v/>
      </c>
      <c r="CD43" s="616"/>
      <c r="CE43" s="614">
        <f t="shared" si="11"/>
        <v>0</v>
      </c>
    </row>
    <row r="44" spans="2:83" ht="21" customHeight="1" thickBot="1">
      <c r="B44" s="619">
        <v>25</v>
      </c>
      <c r="C44" s="653" t="s">
        <v>250</v>
      </c>
      <c r="D44" s="654"/>
      <c r="E44" s="655"/>
      <c r="F44" s="655"/>
      <c r="G44" s="656"/>
      <c r="H44" s="657"/>
      <c r="I44" s="658"/>
      <c r="J44" s="659"/>
      <c r="K44" s="660"/>
      <c r="L44" s="660"/>
      <c r="M44" s="660"/>
      <c r="N44" s="660"/>
      <c r="O44" s="660"/>
      <c r="P44" s="660"/>
      <c r="Q44" s="660"/>
      <c r="R44" s="661"/>
      <c r="S44" s="659"/>
      <c r="T44" s="661"/>
      <c r="U44" s="1198"/>
      <c r="V44" s="1199"/>
      <c r="W44" s="1199"/>
      <c r="X44" s="1199"/>
      <c r="Y44" s="1199"/>
      <c r="Z44" s="1199"/>
      <c r="AA44" s="1199"/>
      <c r="AB44" s="1200"/>
      <c r="AC44" s="1201"/>
      <c r="AD44" s="1202"/>
      <c r="AE44" s="1203"/>
      <c r="AF44" s="618" t="str">
        <f t="shared" si="4"/>
        <v/>
      </c>
      <c r="AG44" s="613"/>
      <c r="AH44" s="613"/>
      <c r="AI44" s="613"/>
      <c r="AJ44" s="613"/>
      <c r="AK44" s="613"/>
      <c r="AL44" s="613"/>
      <c r="AM44" s="613"/>
      <c r="AN44" s="613"/>
      <c r="AO44" s="613"/>
      <c r="AP44" s="613"/>
      <c r="AQ44" s="613"/>
      <c r="AR44" s="613"/>
      <c r="AS44" s="613"/>
      <c r="AT44" s="613"/>
      <c r="AU44" s="613"/>
      <c r="AV44" s="613"/>
      <c r="AW44" s="613"/>
      <c r="AX44" s="613"/>
      <c r="AY44" s="613"/>
      <c r="AZ44" s="613"/>
      <c r="BA44" s="613"/>
      <c r="BB44" s="613"/>
      <c r="BG44" s="614">
        <f>IF(H44="○",1,0)</f>
        <v>0</v>
      </c>
      <c r="BH44" s="614">
        <f>IF(I44="○",1,0)</f>
        <v>0</v>
      </c>
      <c r="BI44" s="615">
        <f>BG44+BH44</f>
        <v>0</v>
      </c>
      <c r="BJ44" s="614" t="str">
        <f t="shared" ref="BJ44:BR44" si="12">IF(J44="○",IF($H44="○","Ａ",IF($I44="○","B","")),"")</f>
        <v/>
      </c>
      <c r="BK44" s="614" t="str">
        <f t="shared" si="12"/>
        <v/>
      </c>
      <c r="BL44" s="614" t="str">
        <f t="shared" si="12"/>
        <v/>
      </c>
      <c r="BM44" s="614" t="str">
        <f t="shared" si="12"/>
        <v/>
      </c>
      <c r="BN44" s="614" t="str">
        <f t="shared" si="12"/>
        <v/>
      </c>
      <c r="BO44" s="614" t="str">
        <f t="shared" si="12"/>
        <v/>
      </c>
      <c r="BP44" s="614" t="str">
        <f t="shared" si="12"/>
        <v/>
      </c>
      <c r="BQ44" s="614" t="str">
        <f t="shared" si="12"/>
        <v/>
      </c>
      <c r="BR44" s="614" t="str">
        <f t="shared" si="12"/>
        <v/>
      </c>
      <c r="BS44" s="614">
        <f>COUNTA(J44:R44)</f>
        <v>0</v>
      </c>
      <c r="BT44" s="614" t="str">
        <f>IF(S44="○",IF($H44="○","Ａ",IF($I44="○","B","")),"")</f>
        <v/>
      </c>
      <c r="BU44" s="614" t="str">
        <f>IF(T44="○",IF($H44="○","Ａ",IF($I44="○","B","")),"")</f>
        <v/>
      </c>
      <c r="BV44" s="614">
        <f>COUNTA(S44:T44)</f>
        <v>0</v>
      </c>
      <c r="BW44" s="614" t="str">
        <f t="shared" si="9"/>
        <v/>
      </c>
      <c r="BX44" s="616"/>
      <c r="BY44" s="614" t="str">
        <f>IF(W44="○",IF($H44="○","Ａ",IF($I44="○","B","")),IF(W44="△",IF($H44="○","Ｃ",IF($I44="○","Ｄ","")),""))</f>
        <v/>
      </c>
      <c r="BZ44" s="616"/>
      <c r="CA44" s="614" t="str">
        <f>IF(Y44="○",IF($H44="○","Ａ",IF($I44="○","B","")),IF(Y44="△",IF($H44="○","Ｃ",IF($I44="○","Ｄ","")),""))</f>
        <v/>
      </c>
      <c r="CB44" s="616"/>
      <c r="CC44" s="614" t="str">
        <f>IF(AA44="○",IF($H44="○","Ａ",IF($I44="○","B","")),IF(AA44="△",IF($H44="○","Ｃ",IF($I44="○","Ｄ","")),""))</f>
        <v/>
      </c>
      <c r="CD44" s="616"/>
      <c r="CE44" s="614">
        <f>COUNTA(U44:AB44)</f>
        <v>0</v>
      </c>
    </row>
    <row r="45" spans="2:83" ht="25.5" customHeight="1" thickTop="1">
      <c r="B45" s="1204" t="s">
        <v>252</v>
      </c>
      <c r="C45" s="1205"/>
      <c r="D45" s="1205"/>
      <c r="E45" s="1205"/>
      <c r="F45" s="1205"/>
      <c r="G45" s="1206"/>
      <c r="H45" s="1210" t="s">
        <v>199</v>
      </c>
      <c r="I45" s="1211"/>
      <c r="J45" s="620">
        <f>BJ45</f>
        <v>0</v>
      </c>
      <c r="K45" s="621">
        <f>BK45</f>
        <v>0</v>
      </c>
      <c r="L45" s="621">
        <f>BL45</f>
        <v>0</v>
      </c>
      <c r="M45" s="621">
        <f t="shared" ref="K45:R46" si="13">BM45</f>
        <v>0</v>
      </c>
      <c r="N45" s="621">
        <f t="shared" si="13"/>
        <v>0</v>
      </c>
      <c r="O45" s="621">
        <f t="shared" si="13"/>
        <v>0</v>
      </c>
      <c r="P45" s="621">
        <f t="shared" si="13"/>
        <v>0</v>
      </c>
      <c r="Q45" s="621">
        <f t="shared" si="13"/>
        <v>0</v>
      </c>
      <c r="R45" s="622">
        <f t="shared" si="13"/>
        <v>0</v>
      </c>
      <c r="S45" s="623">
        <f t="shared" ref="S45:T46" si="14">BT45</f>
        <v>0</v>
      </c>
      <c r="T45" s="621">
        <f t="shared" si="14"/>
        <v>0</v>
      </c>
      <c r="U45" s="1212">
        <f>BW45</f>
        <v>0</v>
      </c>
      <c r="V45" s="1213"/>
      <c r="W45" s="1214">
        <f>BY45</f>
        <v>0</v>
      </c>
      <c r="X45" s="1213"/>
      <c r="Y45" s="1215">
        <f>CA45</f>
        <v>0</v>
      </c>
      <c r="Z45" s="1213"/>
      <c r="AA45" s="1215">
        <f>CC45</f>
        <v>0</v>
      </c>
      <c r="AB45" s="1216"/>
      <c r="AC45" s="1226"/>
      <c r="AD45" s="1227"/>
      <c r="AE45" s="1228"/>
      <c r="AF45" s="1225"/>
      <c r="AG45" s="624"/>
      <c r="AH45" s="624"/>
      <c r="AI45" s="624"/>
      <c r="AJ45" s="624"/>
      <c r="AK45" s="624"/>
      <c r="AL45" s="624"/>
      <c r="AM45" s="624"/>
      <c r="AN45" s="624"/>
      <c r="AO45" s="624"/>
      <c r="AP45" s="624"/>
      <c r="AQ45" s="624"/>
      <c r="AR45" s="624"/>
      <c r="AS45" s="624"/>
      <c r="AT45" s="624"/>
      <c r="AU45" s="624"/>
      <c r="AV45" s="624"/>
      <c r="AW45" s="624"/>
      <c r="AX45" s="624"/>
      <c r="AY45" s="624"/>
      <c r="AZ45" s="624"/>
      <c r="BA45" s="624"/>
      <c r="BB45" s="624"/>
      <c r="BG45" s="1166" t="s">
        <v>199</v>
      </c>
      <c r="BH45" s="1166"/>
      <c r="BI45" s="598"/>
      <c r="BJ45" s="616">
        <f t="shared" ref="BJ45:BR45" si="15">COUNTIF(BJ20:BJ44,"Ａ")</f>
        <v>0</v>
      </c>
      <c r="BK45" s="616">
        <f t="shared" si="15"/>
        <v>0</v>
      </c>
      <c r="BL45" s="616">
        <f t="shared" si="15"/>
        <v>0</v>
      </c>
      <c r="BM45" s="616">
        <f t="shared" si="15"/>
        <v>0</v>
      </c>
      <c r="BN45" s="616">
        <f t="shared" si="15"/>
        <v>0</v>
      </c>
      <c r="BO45" s="616">
        <f t="shared" si="15"/>
        <v>0</v>
      </c>
      <c r="BP45" s="616">
        <f t="shared" si="15"/>
        <v>0</v>
      </c>
      <c r="BQ45" s="616">
        <f t="shared" si="15"/>
        <v>0</v>
      </c>
      <c r="BR45" s="616">
        <f t="shared" si="15"/>
        <v>0</v>
      </c>
      <c r="BS45" s="625"/>
      <c r="BT45" s="616">
        <f>COUNTIF(BT20:BT44,"Ａ")</f>
        <v>0</v>
      </c>
      <c r="BU45" s="616">
        <f>COUNTIF(BU20:BU44,"Ａ")</f>
        <v>0</v>
      </c>
      <c r="BV45" s="616"/>
      <c r="BW45" s="616">
        <f>COUNTIF(BW20:BW44,"Ａ")+COUNTIF(BW20:BW44,"Ｃ")</f>
        <v>0</v>
      </c>
      <c r="BX45" s="616"/>
      <c r="BY45" s="616">
        <f>COUNTIF(BY20:BY44,"Ａ")+COUNTIF(BY20:BY44,"Ｃ")</f>
        <v>0</v>
      </c>
      <c r="BZ45" s="616"/>
      <c r="CA45" s="616">
        <f>COUNTIF(CA20:CA44,"Ａ")+COUNTIF(CA20:CA44,"Ｃ")</f>
        <v>0</v>
      </c>
      <c r="CB45" s="616"/>
      <c r="CC45" s="616">
        <f>COUNTIF(CC20:CC44,"Ａ")+COUNTIF(CC20:CC44,"Ｃ")</f>
        <v>0</v>
      </c>
      <c r="CD45" s="616"/>
      <c r="CE45" s="616">
        <f>COUNTIF(CE20:CE44,"Ａ")+COUNTIF(CE20:CE44,"Ｃ")</f>
        <v>0</v>
      </c>
    </row>
    <row r="46" spans="2:83" ht="24.95" customHeight="1" thickBot="1">
      <c r="B46" s="1207"/>
      <c r="C46" s="1208"/>
      <c r="D46" s="1208"/>
      <c r="E46" s="1208"/>
      <c r="F46" s="1208"/>
      <c r="G46" s="1209"/>
      <c r="H46" s="1232" t="s">
        <v>204</v>
      </c>
      <c r="I46" s="1233"/>
      <c r="J46" s="626">
        <f>BJ46</f>
        <v>0</v>
      </c>
      <c r="K46" s="627">
        <f t="shared" si="13"/>
        <v>0</v>
      </c>
      <c r="L46" s="627">
        <f t="shared" si="13"/>
        <v>0</v>
      </c>
      <c r="M46" s="627">
        <f t="shared" si="13"/>
        <v>0</v>
      </c>
      <c r="N46" s="627">
        <f t="shared" si="13"/>
        <v>0</v>
      </c>
      <c r="O46" s="627">
        <f t="shared" si="13"/>
        <v>0</v>
      </c>
      <c r="P46" s="627">
        <f t="shared" si="13"/>
        <v>0</v>
      </c>
      <c r="Q46" s="627">
        <f t="shared" si="13"/>
        <v>0</v>
      </c>
      <c r="R46" s="628">
        <f t="shared" si="13"/>
        <v>0</v>
      </c>
      <c r="S46" s="629">
        <f t="shared" si="14"/>
        <v>0</v>
      </c>
      <c r="T46" s="627">
        <f t="shared" si="14"/>
        <v>0</v>
      </c>
      <c r="U46" s="1234">
        <f>BW46</f>
        <v>0</v>
      </c>
      <c r="V46" s="1235"/>
      <c r="W46" s="1236">
        <f>BY46</f>
        <v>0</v>
      </c>
      <c r="X46" s="1235"/>
      <c r="Y46" s="1237">
        <f>CA46</f>
        <v>0</v>
      </c>
      <c r="Z46" s="1235"/>
      <c r="AA46" s="1237">
        <f>CC46</f>
        <v>0</v>
      </c>
      <c r="AB46" s="1238"/>
      <c r="AC46" s="1222"/>
      <c r="AD46" s="1223"/>
      <c r="AE46" s="1224"/>
      <c r="AF46" s="1225"/>
      <c r="AG46" s="624"/>
      <c r="AH46" s="624"/>
      <c r="AI46" s="624"/>
      <c r="AJ46" s="624"/>
      <c r="AK46" s="624"/>
      <c r="AL46" s="624"/>
      <c r="AM46" s="624"/>
      <c r="AN46" s="624"/>
      <c r="AO46" s="624"/>
      <c r="AP46" s="624"/>
      <c r="AQ46" s="624"/>
      <c r="AR46" s="624"/>
      <c r="AS46" s="624"/>
      <c r="AT46" s="624"/>
      <c r="AU46" s="624"/>
      <c r="AV46" s="624"/>
      <c r="AW46" s="624"/>
      <c r="AX46" s="624"/>
      <c r="AY46" s="624"/>
      <c r="AZ46" s="624"/>
      <c r="BA46" s="624"/>
      <c r="BB46" s="624"/>
      <c r="BC46" s="578"/>
      <c r="BD46" s="578"/>
      <c r="BE46" s="578"/>
      <c r="BF46" s="578"/>
      <c r="BG46" s="1166" t="s">
        <v>204</v>
      </c>
      <c r="BH46" s="1166"/>
      <c r="BI46" s="598"/>
      <c r="BJ46" s="616">
        <f t="shared" ref="BJ46:BR46" si="16">COUNTIF(BJ20:BJ44,"B")</f>
        <v>0</v>
      </c>
      <c r="BK46" s="616">
        <f t="shared" si="16"/>
        <v>0</v>
      </c>
      <c r="BL46" s="616">
        <f t="shared" si="16"/>
        <v>0</v>
      </c>
      <c r="BM46" s="616">
        <f t="shared" si="16"/>
        <v>0</v>
      </c>
      <c r="BN46" s="616">
        <f t="shared" si="16"/>
        <v>0</v>
      </c>
      <c r="BO46" s="616">
        <f t="shared" si="16"/>
        <v>0</v>
      </c>
      <c r="BP46" s="616">
        <f t="shared" si="16"/>
        <v>0</v>
      </c>
      <c r="BQ46" s="616">
        <f t="shared" si="16"/>
        <v>0</v>
      </c>
      <c r="BR46" s="616">
        <f t="shared" si="16"/>
        <v>0</v>
      </c>
      <c r="BS46" s="625"/>
      <c r="BT46" s="616">
        <f>COUNTIF(BT20:BT44,"B")</f>
        <v>0</v>
      </c>
      <c r="BU46" s="616">
        <f>COUNTIF(BU20:BU44,"B")</f>
        <v>0</v>
      </c>
      <c r="BV46" s="616"/>
      <c r="BW46" s="616">
        <f>COUNTIF(BW20:BW44,"B")+COUNTIF(BW20:BW44,"Ｄ")</f>
        <v>0</v>
      </c>
      <c r="BX46" s="616"/>
      <c r="BY46" s="616">
        <f>COUNTIF(BY20:BY44,"B")+COUNTIF(BY20:BY44,"Ｄ")</f>
        <v>0</v>
      </c>
      <c r="BZ46" s="616"/>
      <c r="CA46" s="616">
        <f>COUNTIF(CA20:CA44,"B")+COUNTIF(CA20:CA44,"Ｄ")</f>
        <v>0</v>
      </c>
      <c r="CB46" s="616"/>
      <c r="CC46" s="616">
        <f>COUNTIF(CC20:CC44,"B")+COUNTIF(CC20:CC44,"Ｄ")</f>
        <v>0</v>
      </c>
      <c r="CD46" s="616"/>
      <c r="CE46" s="616">
        <f>COUNTIF(CE20:CE44,"B")+COUNTIF(CE20:CE44,"Ｄ")</f>
        <v>0</v>
      </c>
    </row>
    <row r="47" spans="2:83" ht="24.95" customHeight="1">
      <c r="B47" s="1229" t="s">
        <v>253</v>
      </c>
      <c r="C47" s="1230"/>
      <c r="D47" s="1230"/>
      <c r="E47" s="1230"/>
      <c r="F47" s="1230"/>
      <c r="G47" s="1231"/>
      <c r="H47" s="1240" t="s">
        <v>199</v>
      </c>
      <c r="I47" s="1241"/>
      <c r="J47" s="1242"/>
      <c r="K47" s="1243"/>
      <c r="L47" s="1243"/>
      <c r="M47" s="1243"/>
      <c r="N47" s="1243"/>
      <c r="O47" s="1243"/>
      <c r="P47" s="1243"/>
      <c r="Q47" s="1243"/>
      <c r="R47" s="1243"/>
      <c r="S47" s="1243"/>
      <c r="T47" s="1244"/>
      <c r="U47" s="1248">
        <f>BW47</f>
        <v>0</v>
      </c>
      <c r="V47" s="1249"/>
      <c r="W47" s="1250">
        <f>BY47</f>
        <v>0</v>
      </c>
      <c r="X47" s="1249"/>
      <c r="Y47" s="1217">
        <f>CA47</f>
        <v>0</v>
      </c>
      <c r="Z47" s="1249"/>
      <c r="AA47" s="1217">
        <f>CC47</f>
        <v>0</v>
      </c>
      <c r="AB47" s="1218"/>
      <c r="AC47" s="1219"/>
      <c r="AD47" s="1220"/>
      <c r="AE47" s="1221"/>
      <c r="AF47" s="1225"/>
      <c r="AG47" s="624"/>
      <c r="AH47" s="624"/>
      <c r="AI47" s="624"/>
      <c r="AJ47" s="624"/>
      <c r="AK47" s="624"/>
      <c r="AL47" s="624"/>
      <c r="AM47" s="624"/>
      <c r="AN47" s="624"/>
      <c r="AO47" s="624"/>
      <c r="AP47" s="624"/>
      <c r="AQ47" s="624"/>
      <c r="AR47" s="624"/>
      <c r="AS47" s="624"/>
      <c r="AT47" s="624"/>
      <c r="AU47" s="624"/>
      <c r="AV47" s="624"/>
      <c r="AW47" s="624"/>
      <c r="AX47" s="624"/>
      <c r="AY47" s="624"/>
      <c r="AZ47" s="624"/>
      <c r="BA47" s="624"/>
      <c r="BB47" s="624"/>
      <c r="BC47" s="630"/>
      <c r="BD47" s="630"/>
      <c r="BE47" s="630"/>
      <c r="BF47" s="630"/>
      <c r="BG47" s="1166" t="s">
        <v>199</v>
      </c>
      <c r="BH47" s="1166"/>
      <c r="BI47" s="598"/>
      <c r="BJ47" s="616"/>
      <c r="BK47" s="616"/>
      <c r="BL47" s="616"/>
      <c r="BM47" s="616"/>
      <c r="BN47" s="616"/>
      <c r="BO47" s="616"/>
      <c r="BP47" s="616"/>
      <c r="BQ47" s="616"/>
      <c r="BR47" s="616"/>
      <c r="BS47" s="616"/>
      <c r="BT47" s="631"/>
      <c r="BU47" s="631"/>
      <c r="BV47" s="631"/>
      <c r="BW47" s="616">
        <f>COUNTIF(BW20:BW44,"Ａ")</f>
        <v>0</v>
      </c>
      <c r="BX47" s="616"/>
      <c r="BY47" s="616">
        <f>COUNTIF(BY20:BY44,"Ａ")</f>
        <v>0</v>
      </c>
      <c r="BZ47" s="616"/>
      <c r="CA47" s="616">
        <f>COUNTIF(CA20:CA44,"Ａ")</f>
        <v>0</v>
      </c>
      <c r="CB47" s="616"/>
      <c r="CC47" s="616">
        <f>COUNTIF(CC20:CC44,"Ａ")</f>
        <v>0</v>
      </c>
      <c r="CD47" s="616"/>
      <c r="CE47" s="631"/>
    </row>
    <row r="48" spans="2:83" ht="24.95" customHeight="1" thickBot="1">
      <c r="B48" s="1207"/>
      <c r="C48" s="1208"/>
      <c r="D48" s="1208"/>
      <c r="E48" s="1208"/>
      <c r="F48" s="1208"/>
      <c r="G48" s="1209"/>
      <c r="H48" s="1232" t="s">
        <v>204</v>
      </c>
      <c r="I48" s="1239"/>
      <c r="J48" s="1245"/>
      <c r="K48" s="1246"/>
      <c r="L48" s="1246"/>
      <c r="M48" s="1246"/>
      <c r="N48" s="1246"/>
      <c r="O48" s="1246"/>
      <c r="P48" s="1246"/>
      <c r="Q48" s="1246"/>
      <c r="R48" s="1246"/>
      <c r="S48" s="1246"/>
      <c r="T48" s="1247"/>
      <c r="U48" s="1234">
        <f>BW48</f>
        <v>0</v>
      </c>
      <c r="V48" s="1235"/>
      <c r="W48" s="1236">
        <f>BY48</f>
        <v>0</v>
      </c>
      <c r="X48" s="1235"/>
      <c r="Y48" s="1237">
        <f>CA48</f>
        <v>0</v>
      </c>
      <c r="Z48" s="1235"/>
      <c r="AA48" s="1237">
        <f>CC48</f>
        <v>0</v>
      </c>
      <c r="AB48" s="1238"/>
      <c r="AC48" s="1222"/>
      <c r="AD48" s="1223"/>
      <c r="AE48" s="1224"/>
      <c r="AF48" s="1225"/>
      <c r="AG48" s="624"/>
      <c r="AH48" s="624"/>
      <c r="AI48" s="624"/>
      <c r="AJ48" s="624"/>
      <c r="AK48" s="624"/>
      <c r="AL48" s="624"/>
      <c r="AM48" s="624"/>
      <c r="AN48" s="624"/>
      <c r="AO48" s="624"/>
      <c r="AP48" s="624"/>
      <c r="AQ48" s="624"/>
      <c r="AR48" s="624"/>
      <c r="AS48" s="624"/>
      <c r="AT48" s="624"/>
      <c r="AU48" s="624"/>
      <c r="AV48" s="624"/>
      <c r="AW48" s="624"/>
      <c r="AX48" s="624"/>
      <c r="AY48" s="624"/>
      <c r="AZ48" s="624"/>
      <c r="BA48" s="624"/>
      <c r="BB48" s="624"/>
      <c r="BC48" s="578"/>
      <c r="BD48" s="578"/>
      <c r="BE48" s="578"/>
      <c r="BF48" s="578"/>
      <c r="BG48" s="1166" t="s">
        <v>204</v>
      </c>
      <c r="BH48" s="1166"/>
      <c r="BI48" s="598"/>
      <c r="BJ48" s="616"/>
      <c r="BK48" s="616"/>
      <c r="BL48" s="616"/>
      <c r="BM48" s="616"/>
      <c r="BN48" s="616"/>
      <c r="BO48" s="616"/>
      <c r="BP48" s="616"/>
      <c r="BQ48" s="616"/>
      <c r="BR48" s="616"/>
      <c r="BS48" s="616"/>
      <c r="BT48" s="631"/>
      <c r="BU48" s="631"/>
      <c r="BV48" s="631"/>
      <c r="BW48" s="616">
        <f>COUNTIF(BW20:BW44,"B")</f>
        <v>0</v>
      </c>
      <c r="BX48" s="616"/>
      <c r="BY48" s="616">
        <f>COUNTIF(BY20:BY44,"B")</f>
        <v>0</v>
      </c>
      <c r="BZ48" s="616"/>
      <c r="CA48" s="616">
        <f>COUNTIF(CA20:CA44,"B")</f>
        <v>0</v>
      </c>
      <c r="CB48" s="616"/>
      <c r="CC48" s="616">
        <f>COUNTIF(CC20:CC44,"B")</f>
        <v>0</v>
      </c>
      <c r="CD48" s="616"/>
      <c r="CE48" s="631"/>
    </row>
    <row r="74" spans="2:31" s="632" customFormat="1"/>
    <row r="75" spans="2:31" s="632" customFormat="1"/>
    <row r="76" spans="2:31" s="632" customFormat="1" ht="30" customHeight="1">
      <c r="B76" s="633" t="s">
        <v>254</v>
      </c>
      <c r="C76" s="633"/>
      <c r="D76" s="633"/>
      <c r="E76" s="633"/>
      <c r="F76" s="633"/>
      <c r="G76" s="633"/>
      <c r="H76" s="633"/>
      <c r="I76" s="633"/>
      <c r="J76" s="633"/>
      <c r="K76" s="633"/>
      <c r="L76" s="633"/>
      <c r="M76" s="633"/>
      <c r="N76" s="633"/>
      <c r="O76" s="633"/>
      <c r="P76" s="633"/>
      <c r="Q76" s="633"/>
      <c r="R76" s="633"/>
      <c r="S76" s="633"/>
      <c r="T76" s="633"/>
      <c r="U76" s="633"/>
      <c r="V76" s="633"/>
      <c r="W76" s="633"/>
      <c r="X76" s="633"/>
      <c r="Y76" s="633"/>
      <c r="Z76" s="633"/>
      <c r="AA76" s="633"/>
      <c r="AB76" s="633"/>
      <c r="AC76" s="633"/>
      <c r="AD76" s="633"/>
      <c r="AE76" s="633"/>
    </row>
    <row r="77" spans="2:31" s="632" customFormat="1" ht="30" hidden="1" customHeight="1">
      <c r="B77" s="633"/>
      <c r="C77" s="633" t="s">
        <v>255</v>
      </c>
      <c r="D77" s="633"/>
      <c r="E77" s="633"/>
      <c r="F77" s="633"/>
      <c r="G77" s="633"/>
      <c r="H77" s="633" t="s">
        <v>256</v>
      </c>
      <c r="I77" s="633"/>
      <c r="J77" s="633" t="s">
        <v>256</v>
      </c>
      <c r="K77" s="633"/>
      <c r="L77" s="633"/>
      <c r="M77" s="633"/>
      <c r="N77" s="633"/>
      <c r="O77" s="633"/>
      <c r="P77" s="633"/>
      <c r="Q77" s="633"/>
      <c r="R77" s="633"/>
      <c r="S77" s="633"/>
      <c r="T77" s="633"/>
      <c r="U77" s="633" t="s">
        <v>256</v>
      </c>
      <c r="V77" s="633"/>
      <c r="W77" s="633"/>
      <c r="X77" s="633"/>
      <c r="Y77" s="633"/>
      <c r="Z77" s="633"/>
      <c r="AA77" s="633"/>
      <c r="AB77" s="633"/>
      <c r="AC77" s="633"/>
      <c r="AD77" s="633"/>
      <c r="AE77" s="633"/>
    </row>
    <row r="78" spans="2:31" s="632" customFormat="1" ht="30" hidden="1" customHeight="1">
      <c r="B78" s="633"/>
      <c r="C78" s="633" t="s">
        <v>256</v>
      </c>
      <c r="D78" s="633"/>
      <c r="E78" s="633"/>
      <c r="F78" s="633"/>
      <c r="G78" s="633"/>
      <c r="H78" s="633"/>
      <c r="I78" s="633"/>
      <c r="J78" s="633"/>
      <c r="K78" s="633"/>
      <c r="L78" s="633"/>
      <c r="M78" s="633"/>
      <c r="N78" s="633"/>
      <c r="O78" s="633"/>
      <c r="P78" s="633"/>
      <c r="Q78" s="633"/>
      <c r="R78" s="633"/>
      <c r="S78" s="633"/>
      <c r="T78" s="633"/>
      <c r="U78" s="633" t="s">
        <v>251</v>
      </c>
      <c r="V78" s="633"/>
      <c r="W78" s="633"/>
      <c r="X78" s="633"/>
      <c r="Y78" s="633"/>
      <c r="Z78" s="633"/>
      <c r="AA78" s="633"/>
      <c r="AB78" s="633"/>
      <c r="AC78" s="633"/>
      <c r="AD78" s="633"/>
      <c r="AE78" s="633"/>
    </row>
    <row r="79" spans="2:31" s="632" customFormat="1" ht="30" hidden="1" customHeight="1">
      <c r="B79" s="633"/>
      <c r="C79" s="633" t="s">
        <v>176</v>
      </c>
      <c r="D79" s="633"/>
      <c r="E79" s="633"/>
      <c r="F79" s="633"/>
      <c r="G79" s="633"/>
      <c r="H79" s="633" t="s">
        <v>176</v>
      </c>
      <c r="I79" s="633"/>
      <c r="J79" s="633"/>
      <c r="K79" s="633"/>
      <c r="L79" s="633"/>
      <c r="M79" s="633"/>
      <c r="N79" s="633"/>
      <c r="O79" s="633"/>
      <c r="P79" s="633"/>
      <c r="Q79" s="633"/>
      <c r="R79" s="633"/>
      <c r="S79" s="633"/>
      <c r="T79" s="633"/>
      <c r="U79" s="633" t="s">
        <v>176</v>
      </c>
      <c r="V79" s="633"/>
      <c r="W79" s="633"/>
      <c r="X79" s="633"/>
      <c r="Y79" s="633"/>
      <c r="Z79" s="633"/>
      <c r="AA79" s="633"/>
      <c r="AB79" s="633"/>
      <c r="AC79" s="633"/>
      <c r="AD79" s="633"/>
      <c r="AE79" s="633"/>
    </row>
    <row r="80" spans="2:31" s="632" customFormat="1" ht="2.25" customHeight="1">
      <c r="B80" s="633"/>
      <c r="C80" s="633"/>
      <c r="D80" s="633"/>
      <c r="E80" s="633"/>
      <c r="F80" s="633"/>
      <c r="G80" s="633"/>
      <c r="H80" s="633"/>
      <c r="I80" s="633"/>
      <c r="J80" s="633"/>
      <c r="K80" s="633"/>
      <c r="L80" s="633"/>
      <c r="M80" s="633"/>
      <c r="N80" s="633"/>
      <c r="O80" s="633"/>
      <c r="P80" s="633"/>
      <c r="Q80" s="633"/>
      <c r="R80" s="633"/>
      <c r="S80" s="633"/>
      <c r="T80" s="633"/>
      <c r="U80" s="633"/>
      <c r="V80" s="633"/>
      <c r="W80" s="633"/>
      <c r="X80" s="633"/>
      <c r="Y80" s="633"/>
      <c r="Z80" s="633"/>
      <c r="AA80" s="633"/>
      <c r="AB80" s="633"/>
      <c r="AC80" s="633"/>
      <c r="AD80" s="633"/>
      <c r="AE80" s="633"/>
    </row>
    <row r="81" spans="2:31" s="632" customFormat="1">
      <c r="B81" s="633"/>
      <c r="C81" s="633"/>
      <c r="D81" s="633"/>
      <c r="E81" s="633"/>
      <c r="F81" s="633"/>
      <c r="G81" s="633"/>
      <c r="H81" s="633"/>
      <c r="I81" s="633"/>
      <c r="J81" s="633"/>
      <c r="K81" s="633"/>
      <c r="L81" s="633"/>
      <c r="M81" s="633"/>
      <c r="N81" s="633"/>
      <c r="O81" s="633"/>
      <c r="P81" s="633"/>
      <c r="Q81" s="633"/>
      <c r="R81" s="633"/>
      <c r="S81" s="633"/>
      <c r="T81" s="633"/>
      <c r="U81" s="633"/>
      <c r="V81" s="633"/>
      <c r="W81" s="633"/>
      <c r="X81" s="633"/>
      <c r="Y81" s="633"/>
      <c r="Z81" s="633"/>
      <c r="AA81" s="633"/>
      <c r="AB81" s="633"/>
      <c r="AC81" s="633"/>
      <c r="AD81" s="633"/>
      <c r="AE81" s="633"/>
    </row>
    <row r="82" spans="2:31" s="632" customFormat="1">
      <c r="B82" s="633"/>
      <c r="C82" s="633"/>
      <c r="D82" s="633"/>
      <c r="E82" s="633"/>
      <c r="F82" s="633"/>
      <c r="G82" s="633"/>
      <c r="H82" s="633"/>
      <c r="I82" s="633"/>
      <c r="J82" s="633"/>
      <c r="K82" s="633"/>
      <c r="L82" s="633"/>
      <c r="M82" s="633"/>
      <c r="N82" s="633"/>
      <c r="O82" s="633"/>
      <c r="P82" s="633"/>
      <c r="Q82" s="633"/>
      <c r="R82" s="633"/>
      <c r="S82" s="633"/>
      <c r="T82" s="633"/>
      <c r="U82" s="633"/>
      <c r="V82" s="633"/>
      <c r="W82" s="633"/>
      <c r="X82" s="633"/>
      <c r="Y82" s="633"/>
      <c r="Z82" s="633"/>
      <c r="AA82" s="633"/>
      <c r="AB82" s="633"/>
      <c r="AC82" s="633"/>
      <c r="AD82" s="633"/>
      <c r="AE82" s="633"/>
    </row>
    <row r="83" spans="2:31" s="632" customFormat="1"/>
    <row r="84" spans="2:31" s="632" customFormat="1"/>
    <row r="85" spans="2:31" s="632" customFormat="1"/>
    <row r="86" spans="2:31" s="632" customFormat="1"/>
    <row r="87" spans="2:31" s="632" customFormat="1"/>
    <row r="88" spans="2:31" s="632" customFormat="1"/>
    <row r="89" spans="2:31" s="632" customFormat="1"/>
    <row r="90" spans="2:31" s="632" customFormat="1"/>
    <row r="91" spans="2:31" s="632" customFormat="1"/>
    <row r="92" spans="2:31" s="632" customFormat="1"/>
    <row r="93" spans="2:31" s="632" customFormat="1"/>
    <row r="94" spans="2:31" s="632" customFormat="1"/>
    <row r="95" spans="2:31" s="632" customFormat="1"/>
    <row r="96" spans="2:31" s="632" customFormat="1"/>
    <row r="97" s="632" customFormat="1"/>
    <row r="98" s="632" customFormat="1"/>
    <row r="99" s="632" customFormat="1"/>
    <row r="100" s="632" customFormat="1"/>
    <row r="101" s="632" customFormat="1"/>
    <row r="102" s="632" customFormat="1"/>
    <row r="103" s="632" customFormat="1"/>
    <row r="104" s="632" customFormat="1"/>
    <row r="105" s="632" customFormat="1"/>
    <row r="106" s="632" customFormat="1"/>
    <row r="107" s="632" customFormat="1"/>
    <row r="108" s="632" customFormat="1"/>
    <row r="109" s="632" customFormat="1"/>
    <row r="110" s="632" customFormat="1"/>
    <row r="111" s="632" customFormat="1"/>
    <row r="112" s="632" customFormat="1"/>
    <row r="113" s="632" customFormat="1"/>
    <row r="114" s="632" customFormat="1"/>
    <row r="115" s="632" customFormat="1"/>
    <row r="116" s="632" customFormat="1"/>
    <row r="117" s="632" customFormat="1"/>
    <row r="118" s="632" customFormat="1"/>
    <row r="119" s="632" customFormat="1"/>
    <row r="120" s="632" customFormat="1"/>
    <row r="121" s="632" customFormat="1"/>
    <row r="122" s="632" customFormat="1"/>
    <row r="123" s="632" customFormat="1"/>
    <row r="124" s="632" customFormat="1"/>
    <row r="125" s="632" customFormat="1"/>
    <row r="126" s="632" customFormat="1"/>
    <row r="127" s="632" customFormat="1"/>
    <row r="128" s="632" customFormat="1"/>
    <row r="129" s="632" customFormat="1"/>
    <row r="130" s="632" customFormat="1"/>
    <row r="131" s="632" customFormat="1"/>
  </sheetData>
  <sheetProtection sheet="1" objects="1" scenarios="1"/>
  <dataConsolidate/>
  <mergeCells count="240">
    <mergeCell ref="BG45:BH45"/>
    <mergeCell ref="H46:I46"/>
    <mergeCell ref="U46:V46"/>
    <mergeCell ref="W46:X46"/>
    <mergeCell ref="Y46:Z46"/>
    <mergeCell ref="AA46:AB46"/>
    <mergeCell ref="BG46:BH46"/>
    <mergeCell ref="BG47:BH47"/>
    <mergeCell ref="H48:I48"/>
    <mergeCell ref="U48:V48"/>
    <mergeCell ref="W48:X48"/>
    <mergeCell ref="Y48:Z48"/>
    <mergeCell ref="AA48:AB48"/>
    <mergeCell ref="BG48:BH48"/>
    <mergeCell ref="H47:I47"/>
    <mergeCell ref="J47:T48"/>
    <mergeCell ref="U47:V47"/>
    <mergeCell ref="W47:X47"/>
    <mergeCell ref="Y47:Z47"/>
    <mergeCell ref="B45:G46"/>
    <mergeCell ref="H45:I45"/>
    <mergeCell ref="U45:V45"/>
    <mergeCell ref="W45:X45"/>
    <mergeCell ref="Y45:Z45"/>
    <mergeCell ref="AA45:AB45"/>
    <mergeCell ref="AA47:AB47"/>
    <mergeCell ref="AC47:AE48"/>
    <mergeCell ref="AF47:AF48"/>
    <mergeCell ref="AC45:AE46"/>
    <mergeCell ref="AF45:AF46"/>
    <mergeCell ref="B47:G48"/>
    <mergeCell ref="U44:V44"/>
    <mergeCell ref="W44:X44"/>
    <mergeCell ref="Y44:Z44"/>
    <mergeCell ref="AA44:AB44"/>
    <mergeCell ref="AC44:AE44"/>
    <mergeCell ref="U43:V43"/>
    <mergeCell ref="W43:X43"/>
    <mergeCell ref="Y43:Z43"/>
    <mergeCell ref="AA43:AB43"/>
    <mergeCell ref="AC43:AE43"/>
    <mergeCell ref="U42:V42"/>
    <mergeCell ref="W42:X42"/>
    <mergeCell ref="Y42:Z42"/>
    <mergeCell ref="AA42:AB42"/>
    <mergeCell ref="AC42:AE42"/>
    <mergeCell ref="U41:V41"/>
    <mergeCell ref="W41:X41"/>
    <mergeCell ref="Y41:Z41"/>
    <mergeCell ref="AA41:AB41"/>
    <mergeCell ref="AC41:AE41"/>
    <mergeCell ref="U40:V40"/>
    <mergeCell ref="W40:X40"/>
    <mergeCell ref="Y40:Z40"/>
    <mergeCell ref="AA40:AB40"/>
    <mergeCell ref="AC40:AE40"/>
    <mergeCell ref="U39:V39"/>
    <mergeCell ref="W39:X39"/>
    <mergeCell ref="Y39:Z39"/>
    <mergeCell ref="AA39:AB39"/>
    <mergeCell ref="AC39:AE39"/>
    <mergeCell ref="U38:V38"/>
    <mergeCell ref="W38:X38"/>
    <mergeCell ref="Y38:Z38"/>
    <mergeCell ref="AA38:AB38"/>
    <mergeCell ref="AC38:AE38"/>
    <mergeCell ref="U37:V37"/>
    <mergeCell ref="W37:X37"/>
    <mergeCell ref="Y37:Z37"/>
    <mergeCell ref="AA37:AB37"/>
    <mergeCell ref="AC37:AE37"/>
    <mergeCell ref="U36:V36"/>
    <mergeCell ref="W36:X36"/>
    <mergeCell ref="Y36:Z36"/>
    <mergeCell ref="AA36:AB36"/>
    <mergeCell ref="AC36:AE36"/>
    <mergeCell ref="U35:V35"/>
    <mergeCell ref="W35:X35"/>
    <mergeCell ref="Y35:Z35"/>
    <mergeCell ref="AA35:AB35"/>
    <mergeCell ref="AC35:AE35"/>
    <mergeCell ref="U34:V34"/>
    <mergeCell ref="W34:X34"/>
    <mergeCell ref="Y34:Z34"/>
    <mergeCell ref="AA34:AB34"/>
    <mergeCell ref="AC34:AE34"/>
    <mergeCell ref="U33:V33"/>
    <mergeCell ref="W33:X33"/>
    <mergeCell ref="Y33:Z33"/>
    <mergeCell ref="AA33:AB33"/>
    <mergeCell ref="AC33:AE33"/>
    <mergeCell ref="U32:V32"/>
    <mergeCell ref="W32:X32"/>
    <mergeCell ref="Y32:Z32"/>
    <mergeCell ref="AA32:AB32"/>
    <mergeCell ref="AC32:AE32"/>
    <mergeCell ref="U31:V31"/>
    <mergeCell ref="W31:X31"/>
    <mergeCell ref="Y31:Z31"/>
    <mergeCell ref="AA31:AB31"/>
    <mergeCell ref="AC31:AE31"/>
    <mergeCell ref="U30:V30"/>
    <mergeCell ref="W30:X30"/>
    <mergeCell ref="Y30:Z30"/>
    <mergeCell ref="AA30:AB30"/>
    <mergeCell ref="AC30:AE30"/>
    <mergeCell ref="U29:V29"/>
    <mergeCell ref="W29:X29"/>
    <mergeCell ref="Y29:Z29"/>
    <mergeCell ref="AA29:AB29"/>
    <mergeCell ref="AC29:AE29"/>
    <mergeCell ref="U28:V28"/>
    <mergeCell ref="W28:X28"/>
    <mergeCell ref="Y28:Z28"/>
    <mergeCell ref="AA28:AB28"/>
    <mergeCell ref="AC28:AE28"/>
    <mergeCell ref="U27:V27"/>
    <mergeCell ref="W27:X27"/>
    <mergeCell ref="Y27:Z27"/>
    <mergeCell ref="AA27:AB27"/>
    <mergeCell ref="AC27:AE27"/>
    <mergeCell ref="U26:V26"/>
    <mergeCell ref="W26:X26"/>
    <mergeCell ref="Y26:Z26"/>
    <mergeCell ref="AA26:AB26"/>
    <mergeCell ref="AC26:AE26"/>
    <mergeCell ref="U25:V25"/>
    <mergeCell ref="W25:X25"/>
    <mergeCell ref="Y25:Z25"/>
    <mergeCell ref="AA25:AB25"/>
    <mergeCell ref="AC25:AE25"/>
    <mergeCell ref="U24:V24"/>
    <mergeCell ref="W24:X24"/>
    <mergeCell ref="Y24:Z24"/>
    <mergeCell ref="AA24:AB24"/>
    <mergeCell ref="AC24:AE24"/>
    <mergeCell ref="U23:V23"/>
    <mergeCell ref="W23:X23"/>
    <mergeCell ref="Y23:Z23"/>
    <mergeCell ref="AA23:AB23"/>
    <mergeCell ref="AC23:AE23"/>
    <mergeCell ref="U22:V22"/>
    <mergeCell ref="W22:X22"/>
    <mergeCell ref="Y22:Z22"/>
    <mergeCell ref="AA22:AB22"/>
    <mergeCell ref="AC22:AE22"/>
    <mergeCell ref="U21:V21"/>
    <mergeCell ref="W21:X21"/>
    <mergeCell ref="Y21:Z21"/>
    <mergeCell ref="AA21:AB21"/>
    <mergeCell ref="AC21:AE21"/>
    <mergeCell ref="BY18:BZ18"/>
    <mergeCell ref="CA18:CB18"/>
    <mergeCell ref="CC18:CD18"/>
    <mergeCell ref="CE18:CE19"/>
    <mergeCell ref="U20:V20"/>
    <mergeCell ref="W20:X20"/>
    <mergeCell ref="Y20:Z20"/>
    <mergeCell ref="AA20:AB20"/>
    <mergeCell ref="AC20:AE20"/>
    <mergeCell ref="BQ18:BQ19"/>
    <mergeCell ref="BR18:BR19"/>
    <mergeCell ref="BS18:BS19"/>
    <mergeCell ref="BT18:BU18"/>
    <mergeCell ref="BV18:BV19"/>
    <mergeCell ref="BW18:BX18"/>
    <mergeCell ref="BK18:BK19"/>
    <mergeCell ref="BL18:BL19"/>
    <mergeCell ref="BM18:BM19"/>
    <mergeCell ref="BN18:BN19"/>
    <mergeCell ref="BO18:BO19"/>
    <mergeCell ref="BP18:BP19"/>
    <mergeCell ref="Y18:Z18"/>
    <mergeCell ref="AA18:AB18"/>
    <mergeCell ref="AC18:AE19"/>
    <mergeCell ref="AF18:AF19"/>
    <mergeCell ref="BG18:BH18"/>
    <mergeCell ref="BJ18:BJ19"/>
    <mergeCell ref="Q18:Q19"/>
    <mergeCell ref="R18:R19"/>
    <mergeCell ref="S18:S19"/>
    <mergeCell ref="T18:T19"/>
    <mergeCell ref="U18:V18"/>
    <mergeCell ref="W18:X18"/>
    <mergeCell ref="K18:K19"/>
    <mergeCell ref="L18:L19"/>
    <mergeCell ref="M18:M19"/>
    <mergeCell ref="N18:N19"/>
    <mergeCell ref="O18:O19"/>
    <mergeCell ref="P18:P19"/>
    <mergeCell ref="B18:B19"/>
    <mergeCell ref="C18:C19"/>
    <mergeCell ref="D18:G19"/>
    <mergeCell ref="H18:H19"/>
    <mergeCell ref="I18:I19"/>
    <mergeCell ref="J18:J19"/>
    <mergeCell ref="H16:I16"/>
    <mergeCell ref="J16:R16"/>
    <mergeCell ref="S16:T16"/>
    <mergeCell ref="U16:AE17"/>
    <mergeCell ref="H17:I17"/>
    <mergeCell ref="J17:R17"/>
    <mergeCell ref="S17:T17"/>
    <mergeCell ref="B15:G15"/>
    <mergeCell ref="B16:G16"/>
    <mergeCell ref="I12:N12"/>
    <mergeCell ref="O12:AB12"/>
    <mergeCell ref="AC12:AE12"/>
    <mergeCell ref="I13:N13"/>
    <mergeCell ref="O13:AB13"/>
    <mergeCell ref="AC13:AE13"/>
    <mergeCell ref="B8:AE8"/>
    <mergeCell ref="B9:F9"/>
    <mergeCell ref="I9:N9"/>
    <mergeCell ref="O9:AC9"/>
    <mergeCell ref="I10:N10"/>
    <mergeCell ref="O10:AA10"/>
    <mergeCell ref="AC10:AE10"/>
    <mergeCell ref="P6:R7"/>
    <mergeCell ref="S6:AC6"/>
    <mergeCell ref="AD6:AE6"/>
    <mergeCell ref="E7:F7"/>
    <mergeCell ref="G7:H7"/>
    <mergeCell ref="S7:AC7"/>
    <mergeCell ref="AD7:AE7"/>
    <mergeCell ref="B6:D7"/>
    <mergeCell ref="E6:F6"/>
    <mergeCell ref="G6:H6"/>
    <mergeCell ref="J6:K7"/>
    <mergeCell ref="L6:N7"/>
    <mergeCell ref="O6:O7"/>
    <mergeCell ref="B1:AE1"/>
    <mergeCell ref="B2:Q2"/>
    <mergeCell ref="R2:U2"/>
    <mergeCell ref="V2:AE2"/>
    <mergeCell ref="B3:AE3"/>
    <mergeCell ref="B4:D5"/>
    <mergeCell ref="E4:O5"/>
    <mergeCell ref="P4:R5"/>
    <mergeCell ref="S4:AE5"/>
  </mergeCells>
  <phoneticPr fontId="1"/>
  <dataValidations count="4">
    <dataValidation type="list" allowBlank="1" showInputMessage="1" showErrorMessage="1" sqref="H20:T44" xr:uid="{5F05713A-F9A3-412B-AC43-A464C53593DC}">
      <formula1>$H$77:$H$78</formula1>
    </dataValidation>
    <dataValidation type="list" allowBlank="1" showInputMessage="1" showErrorMessage="1" sqref="C20:C44" xr:uid="{DCE723E3-44D8-4239-97F6-DFC89B2DF14F}">
      <formula1>$C$77:$C$79</formula1>
    </dataValidation>
    <dataValidation type="list" allowBlank="1" showInputMessage="1" showErrorMessage="1" sqref="U20:AB44" xr:uid="{65338E1D-2DCB-43CC-B223-1D7883E806E7}">
      <formula1>$U$77:$U$79</formula1>
    </dataValidation>
    <dataValidation type="list" allowBlank="1" showInputMessage="1" showErrorMessage="1" sqref="O10:O11" xr:uid="{600E48A0-192D-4D81-B2FD-AB58FB62450E}">
      <formula1>#REF!</formula1>
    </dataValidation>
  </dataValidations>
  <pageMargins left="0.9055118110236221" right="0.31496062992125984" top="0.74803149606299213" bottom="0.74803149606299213" header="0.31496062992125984" footer="0.31496062992125984"/>
  <pageSetup paperSize="9" scale="70" orientation="portrait" blackAndWhite="1" r:id="rId1"/>
  <colBreaks count="1" manualBreakCount="1">
    <brk id="84"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7B210F7-0951-4C66-A391-9AA0EE7C8604}">
          <x14:formula1>
            <xm:f>①基本入力表!$H$68:$H$72</xm:f>
          </x14:formula1>
          <xm:sqref>P11:AA11 AB10:AB11 AC11:AE11</xm:sqref>
        </x14:dataValidation>
        <x14:dataValidation type="list" allowBlank="1" showInputMessage="1" showErrorMessage="1" xr:uid="{6C23A0D2-8A4B-467B-83A7-E3295A176291}">
          <x14:formula1>
            <xm:f>①基本入力表!$G$68:$G$72</xm:f>
          </x14:formula1>
          <xm:sqref>O9</xm:sqref>
        </x14:dataValidation>
        <x14:dataValidation type="list" allowBlank="1" showInputMessage="1" showErrorMessage="1" xr:uid="{620B1361-BE4E-48FE-8E22-CB54EF02BF25}">
          <x14:formula1>
            <xm:f>①基本入力表!$E$68:$E$70</xm:f>
          </x14:formula1>
          <xm:sqref>G9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705D0-1A4D-4F6D-83BE-BA889611CB67}">
  <sheetPr>
    <tabColor rgb="FFFFFF00"/>
  </sheetPr>
  <dimension ref="A1:CF156"/>
  <sheetViews>
    <sheetView showGridLines="0" showZeros="0" view="pageBreakPreview" zoomScale="85" zoomScaleNormal="100" zoomScaleSheetLayoutView="85" workbookViewId="0">
      <selection activeCell="D21" sqref="D21"/>
    </sheetView>
  </sheetViews>
  <sheetFormatPr defaultRowHeight="13.5"/>
  <cols>
    <col min="1" max="1" width="1.25" customWidth="1"/>
    <col min="2" max="4" width="4.125" customWidth="1"/>
    <col min="5" max="20" width="3.25" customWidth="1"/>
    <col min="21" max="28" width="2.5" customWidth="1"/>
    <col min="29" max="30" width="4" customWidth="1"/>
    <col min="31" max="31" width="14.125" customWidth="1"/>
    <col min="32" max="32" width="23.5" customWidth="1"/>
    <col min="33" max="55" width="3.875" customWidth="1"/>
    <col min="56" max="57" width="3.75" customWidth="1"/>
    <col min="58" max="84" width="4.125" customWidth="1"/>
  </cols>
  <sheetData>
    <row r="1" spans="1:84" ht="24">
      <c r="B1" s="1399" t="s">
        <v>257</v>
      </c>
      <c r="C1" s="1399"/>
      <c r="D1" s="1399"/>
      <c r="E1" s="1399"/>
      <c r="F1" s="1399"/>
      <c r="G1" s="1399"/>
      <c r="H1" s="1399"/>
      <c r="I1" s="1399"/>
      <c r="J1" s="1399"/>
      <c r="K1" s="1399"/>
      <c r="L1" s="1399"/>
      <c r="M1" s="1399"/>
      <c r="N1" s="1399"/>
      <c r="O1" s="1399"/>
      <c r="P1" s="1399"/>
      <c r="Q1" s="1399"/>
      <c r="R1" s="1399"/>
      <c r="S1" s="1399"/>
      <c r="T1" s="1399"/>
      <c r="U1" s="1399"/>
      <c r="V1" s="1399"/>
      <c r="W1" s="1399"/>
      <c r="X1" s="1399"/>
      <c r="Y1" s="1399"/>
      <c r="Z1" s="1399"/>
      <c r="AA1" s="1399"/>
      <c r="AB1" s="1399"/>
      <c r="AC1" s="1399"/>
      <c r="AD1" s="1399"/>
      <c r="AE1" s="1399"/>
    </row>
    <row r="2" spans="1:84" ht="24" customHeight="1">
      <c r="B2" s="1400"/>
      <c r="C2" s="1400"/>
      <c r="D2" s="1400"/>
      <c r="E2" s="1400"/>
      <c r="F2" s="1400"/>
      <c r="G2" s="1400"/>
      <c r="H2" s="1400"/>
      <c r="I2" s="1400"/>
      <c r="J2" s="1400"/>
      <c r="K2" s="1400"/>
      <c r="L2" s="1400"/>
      <c r="M2" s="1400"/>
      <c r="N2" s="1400"/>
      <c r="O2" s="1400"/>
      <c r="P2" s="1400"/>
      <c r="Q2" s="1400"/>
      <c r="R2" s="1401" t="s">
        <v>196</v>
      </c>
      <c r="S2" s="1401"/>
      <c r="T2" s="1401"/>
      <c r="U2" s="1401"/>
      <c r="V2" s="1058">
        <v>46113</v>
      </c>
      <c r="W2" s="1058"/>
      <c r="X2" s="1058"/>
      <c r="Y2" s="1058"/>
      <c r="Z2" s="1058"/>
      <c r="AA2" s="1058"/>
      <c r="AB2" s="1058"/>
      <c r="AC2" s="1058"/>
      <c r="AD2" s="1058"/>
      <c r="AE2" s="1058"/>
    </row>
    <row r="3" spans="1:84" ht="8.1" customHeight="1" thickBot="1">
      <c r="B3" s="1371"/>
      <c r="C3" s="1371"/>
      <c r="D3" s="1371"/>
      <c r="E3" s="1371"/>
      <c r="F3" s="1371"/>
      <c r="G3" s="1371"/>
      <c r="H3" s="1371"/>
      <c r="I3" s="1371"/>
      <c r="J3" s="1371"/>
      <c r="K3" s="1371"/>
      <c r="L3" s="1371"/>
      <c r="M3" s="1371"/>
      <c r="N3" s="1371"/>
      <c r="O3" s="1371"/>
      <c r="P3" s="1371"/>
      <c r="Q3" s="1371"/>
      <c r="R3" s="1371"/>
      <c r="S3" s="1371"/>
      <c r="T3" s="1371"/>
      <c r="U3" s="1371"/>
      <c r="V3" s="1371"/>
      <c r="W3" s="1371"/>
      <c r="X3" s="1371"/>
      <c r="Y3" s="1371"/>
      <c r="Z3" s="1371"/>
      <c r="AA3" s="1371"/>
      <c r="AB3" s="1371"/>
      <c r="AC3" s="1371"/>
      <c r="AD3" s="1371"/>
      <c r="AE3" s="1371"/>
    </row>
    <row r="4" spans="1:84" ht="16.5" customHeight="1">
      <c r="B4" s="1402" t="s">
        <v>197</v>
      </c>
      <c r="C4" s="1403"/>
      <c r="D4" s="1404"/>
      <c r="E4" s="1408">
        <f>①基本入力表!C5</f>
        <v>0</v>
      </c>
      <c r="F4" s="1409"/>
      <c r="G4" s="1409"/>
      <c r="H4" s="1409"/>
      <c r="I4" s="1409"/>
      <c r="J4" s="1409"/>
      <c r="K4" s="1409"/>
      <c r="L4" s="1409"/>
      <c r="M4" s="1409"/>
      <c r="N4" s="1409"/>
      <c r="O4" s="1410"/>
      <c r="P4" s="1414" t="s">
        <v>372</v>
      </c>
      <c r="Q4" s="1415"/>
      <c r="R4" s="1416"/>
      <c r="S4" s="1420">
        <f>①基本入力表!$C9</f>
        <v>0</v>
      </c>
      <c r="T4" s="1421"/>
      <c r="U4" s="1421"/>
      <c r="V4" s="1421"/>
      <c r="W4" s="1421"/>
      <c r="X4" s="1421"/>
      <c r="Y4" s="1421"/>
      <c r="Z4" s="1421"/>
      <c r="AA4" s="1421"/>
      <c r="AB4" s="1421"/>
      <c r="AC4" s="1421"/>
      <c r="AD4" s="1421"/>
      <c r="AE4" s="1422"/>
    </row>
    <row r="5" spans="1:84" ht="16.5" customHeight="1">
      <c r="B5" s="1405"/>
      <c r="C5" s="1406"/>
      <c r="D5" s="1407"/>
      <c r="E5" s="1411"/>
      <c r="F5" s="1412"/>
      <c r="G5" s="1412"/>
      <c r="H5" s="1412"/>
      <c r="I5" s="1412"/>
      <c r="J5" s="1412"/>
      <c r="K5" s="1412"/>
      <c r="L5" s="1412"/>
      <c r="M5" s="1412"/>
      <c r="N5" s="1412"/>
      <c r="O5" s="1413"/>
      <c r="P5" s="1417"/>
      <c r="Q5" s="1418"/>
      <c r="R5" s="1419"/>
      <c r="S5" s="1423"/>
      <c r="T5" s="1424"/>
      <c r="U5" s="1424"/>
      <c r="V5" s="1424"/>
      <c r="W5" s="1424"/>
      <c r="X5" s="1424"/>
      <c r="Y5" s="1424"/>
      <c r="Z5" s="1424"/>
      <c r="AA5" s="1424"/>
      <c r="AB5" s="1424"/>
      <c r="AC5" s="1424"/>
      <c r="AD5" s="1424"/>
      <c r="AE5" s="1425"/>
    </row>
    <row r="6" spans="1:84" ht="24.95" customHeight="1">
      <c r="B6" s="1385" t="s">
        <v>198</v>
      </c>
      <c r="C6" s="1386"/>
      <c r="D6" s="1387"/>
      <c r="E6" s="1391" t="s">
        <v>199</v>
      </c>
      <c r="F6" s="1392"/>
      <c r="G6" s="1393">
        <f>SUM(J70:R70)</f>
        <v>0</v>
      </c>
      <c r="H6" s="1394"/>
      <c r="I6" s="70" t="s">
        <v>200</v>
      </c>
      <c r="J6" s="1367" t="s">
        <v>201</v>
      </c>
      <c r="K6" s="1369"/>
      <c r="L6" s="1395">
        <f>SUM(G6:H7)</f>
        <v>0</v>
      </c>
      <c r="M6" s="1396"/>
      <c r="N6" s="1396"/>
      <c r="O6" s="1369" t="s">
        <v>200</v>
      </c>
      <c r="P6" s="1367" t="s">
        <v>202</v>
      </c>
      <c r="Q6" s="1368"/>
      <c r="R6" s="1369"/>
      <c r="S6" s="1373">
        <f>①基本入力表!C18</f>
        <v>0</v>
      </c>
      <c r="T6" s="1374"/>
      <c r="U6" s="1374"/>
      <c r="V6" s="1374"/>
      <c r="W6" s="1374"/>
      <c r="X6" s="1374"/>
      <c r="Y6" s="1374"/>
      <c r="Z6" s="1374"/>
      <c r="AA6" s="1374"/>
      <c r="AB6" s="1374"/>
      <c r="AC6" s="1374"/>
      <c r="AD6" s="1375">
        <f>①基本入力表!E18</f>
        <v>0</v>
      </c>
      <c r="AE6" s="1376"/>
    </row>
    <row r="7" spans="1:84" ht="24.95" customHeight="1" thickBot="1">
      <c r="B7" s="1388"/>
      <c r="C7" s="1389"/>
      <c r="D7" s="1390"/>
      <c r="E7" s="1377" t="s">
        <v>204</v>
      </c>
      <c r="F7" s="1378"/>
      <c r="G7" s="1379">
        <f>SUM(J71:R71)</f>
        <v>0</v>
      </c>
      <c r="H7" s="1380"/>
      <c r="I7" s="71" t="s">
        <v>200</v>
      </c>
      <c r="J7" s="1370"/>
      <c r="K7" s="1372"/>
      <c r="L7" s="1397"/>
      <c r="M7" s="1398"/>
      <c r="N7" s="1398"/>
      <c r="O7" s="1372"/>
      <c r="P7" s="1370"/>
      <c r="Q7" s="1371"/>
      <c r="R7" s="1372"/>
      <c r="S7" s="1381">
        <f>①基本入力表!C19</f>
        <v>0</v>
      </c>
      <c r="T7" s="1382"/>
      <c r="U7" s="1382"/>
      <c r="V7" s="1382"/>
      <c r="W7" s="1382"/>
      <c r="X7" s="1382"/>
      <c r="Y7" s="1382"/>
      <c r="Z7" s="1382"/>
      <c r="AA7" s="1382"/>
      <c r="AB7" s="1382"/>
      <c r="AC7" s="1382"/>
      <c r="AD7" s="1383">
        <f>①基本入力表!E19</f>
        <v>0</v>
      </c>
      <c r="AE7" s="1384"/>
    </row>
    <row r="8" spans="1:84" ht="7.5" customHeight="1" thickBot="1">
      <c r="B8" s="1362"/>
      <c r="C8" s="1362"/>
      <c r="D8" s="1362"/>
      <c r="E8" s="1362"/>
      <c r="F8" s="1362"/>
      <c r="G8" s="1362"/>
      <c r="H8" s="1362"/>
      <c r="I8" s="1362"/>
      <c r="J8" s="1362"/>
      <c r="K8" s="1362"/>
      <c r="L8" s="1362"/>
      <c r="M8" s="1362"/>
      <c r="N8" s="1362"/>
      <c r="O8" s="1362"/>
      <c r="P8" s="1362"/>
      <c r="Q8" s="1362"/>
      <c r="R8" s="1362"/>
      <c r="S8" s="1362"/>
      <c r="T8" s="1362"/>
      <c r="U8" s="1362"/>
      <c r="V8" s="1362"/>
      <c r="W8" s="1362"/>
      <c r="X8" s="1362"/>
      <c r="Y8" s="1362"/>
      <c r="Z8" s="1362"/>
      <c r="AA8" s="1362"/>
      <c r="AB8" s="1362"/>
      <c r="AC8" s="1362"/>
      <c r="AD8" s="1362"/>
      <c r="AE8" s="1362"/>
    </row>
    <row r="9" spans="1:84" ht="16.5" customHeight="1" thickBot="1">
      <c r="B9" s="1363" t="s">
        <v>42</v>
      </c>
      <c r="C9" s="1364"/>
      <c r="D9" s="1364"/>
      <c r="E9" s="1364"/>
      <c r="F9" s="1364"/>
      <c r="G9" s="332">
        <f>①基本入力表!B45</f>
        <v>0</v>
      </c>
      <c r="H9" s="72"/>
      <c r="I9" s="1351" t="s">
        <v>44</v>
      </c>
      <c r="J9" s="1352"/>
      <c r="K9" s="1352"/>
      <c r="L9" s="1352"/>
      <c r="M9" s="1352"/>
      <c r="N9" s="1353"/>
      <c r="O9" s="1365" t="str">
        <f>IF(①基本入力表!C49="","",①基本入力表!C49)</f>
        <v/>
      </c>
      <c r="P9" s="1366"/>
      <c r="Q9" s="1366"/>
      <c r="R9" s="1366"/>
      <c r="S9" s="1366"/>
      <c r="T9" s="1366"/>
      <c r="U9" s="1366"/>
      <c r="V9" s="1366"/>
      <c r="W9" s="1366"/>
      <c r="X9" s="1366"/>
      <c r="Y9" s="1366"/>
      <c r="Z9" s="1366"/>
      <c r="AA9" s="1366"/>
      <c r="AB9" s="1366"/>
      <c r="AC9" s="1366"/>
      <c r="AD9" s="142" t="s">
        <v>258</v>
      </c>
      <c r="AE9" s="146">
        <f>①基本入力表!B49</f>
        <v>0</v>
      </c>
    </row>
    <row r="10" spans="1:84" ht="16.5" customHeight="1" thickBot="1">
      <c r="B10" s="118"/>
      <c r="C10" s="118"/>
      <c r="D10" s="118"/>
      <c r="E10" s="118"/>
      <c r="F10" s="118"/>
      <c r="G10" s="72"/>
      <c r="H10" s="72"/>
      <c r="I10" s="1359" t="s">
        <v>207</v>
      </c>
      <c r="J10" s="1360"/>
      <c r="K10" s="1360"/>
      <c r="L10" s="1360"/>
      <c r="M10" s="1360"/>
      <c r="N10" s="1361"/>
      <c r="O10" s="1354" t="str">
        <f>①基本入力表!C52</f>
        <v/>
      </c>
      <c r="P10" s="1355"/>
      <c r="Q10" s="1355"/>
      <c r="R10" s="1355"/>
      <c r="S10" s="1355"/>
      <c r="T10" s="1355"/>
      <c r="U10" s="1355"/>
      <c r="V10" s="1355"/>
      <c r="W10" s="1355"/>
      <c r="X10" s="1355"/>
      <c r="Y10" s="1355"/>
      <c r="Z10" s="1355"/>
      <c r="AA10" s="1355"/>
      <c r="AB10" s="150"/>
      <c r="AC10" s="1356"/>
      <c r="AD10" s="1357"/>
      <c r="AE10" s="1358"/>
    </row>
    <row r="11" spans="1:84" ht="5.25" customHeight="1" thickBot="1">
      <c r="B11" s="118"/>
      <c r="C11" s="118"/>
      <c r="D11" s="118"/>
      <c r="E11" s="118"/>
      <c r="F11" s="118"/>
      <c r="G11" s="72"/>
      <c r="H11" s="72"/>
      <c r="I11" s="362"/>
      <c r="J11" s="362"/>
      <c r="K11" s="362"/>
      <c r="L11" s="362"/>
      <c r="M11" s="362"/>
      <c r="N11" s="362"/>
      <c r="O11" s="151"/>
      <c r="P11" s="151"/>
      <c r="Q11" s="151"/>
      <c r="R11" s="151"/>
      <c r="S11" s="151"/>
      <c r="T11" s="151"/>
      <c r="U11" s="151"/>
      <c r="V11" s="151"/>
      <c r="W11" s="151"/>
      <c r="X11" s="151"/>
      <c r="Y11" s="151"/>
      <c r="Z11" s="151"/>
      <c r="AA11" s="151"/>
      <c r="AB11" s="151"/>
      <c r="AC11" s="152"/>
      <c r="AD11" s="152"/>
      <c r="AE11" s="152"/>
    </row>
    <row r="12" spans="1:84" ht="16.5" customHeight="1" thickBot="1">
      <c r="B12" s="118"/>
      <c r="C12" s="118"/>
      <c r="D12" s="118"/>
      <c r="E12" s="118"/>
      <c r="F12" s="118"/>
      <c r="G12" s="72"/>
      <c r="H12" s="72"/>
      <c r="I12" s="1351" t="s">
        <v>47</v>
      </c>
      <c r="J12" s="1352"/>
      <c r="K12" s="1352"/>
      <c r="L12" s="1352"/>
      <c r="M12" s="1352"/>
      <c r="N12" s="1353"/>
      <c r="O12" s="1354" t="str">
        <f>①基本入力表!G89</f>
        <v/>
      </c>
      <c r="P12" s="1355"/>
      <c r="Q12" s="1355"/>
      <c r="R12" s="1355"/>
      <c r="S12" s="1355"/>
      <c r="T12" s="1355"/>
      <c r="U12" s="1355"/>
      <c r="V12" s="1355"/>
      <c r="W12" s="1355"/>
      <c r="X12" s="1355"/>
      <c r="Y12" s="1355"/>
      <c r="Z12" s="1355"/>
      <c r="AA12" s="1355"/>
      <c r="AB12" s="1355"/>
      <c r="AC12" s="1356"/>
      <c r="AD12" s="1357"/>
      <c r="AE12" s="1358"/>
    </row>
    <row r="13" spans="1:84" ht="17.25" customHeight="1" thickBot="1">
      <c r="B13" s="16"/>
      <c r="C13" s="16"/>
      <c r="D13" s="16"/>
      <c r="E13" s="16"/>
      <c r="F13" s="16"/>
      <c r="G13" s="72"/>
      <c r="H13" s="362"/>
      <c r="I13" s="1359" t="s">
        <v>209</v>
      </c>
      <c r="J13" s="1360"/>
      <c r="K13" s="1360"/>
      <c r="L13" s="1360"/>
      <c r="M13" s="1360"/>
      <c r="N13" s="1361"/>
      <c r="O13" s="1354" t="str">
        <f>IF(①基本入力表!C55="","",①基本入力表!C55)</f>
        <v/>
      </c>
      <c r="P13" s="1355"/>
      <c r="Q13" s="1355"/>
      <c r="R13" s="1355"/>
      <c r="S13" s="1355"/>
      <c r="T13" s="1355"/>
      <c r="U13" s="1355"/>
      <c r="V13" s="1355"/>
      <c r="W13" s="1355"/>
      <c r="X13" s="1355"/>
      <c r="Y13" s="1355"/>
      <c r="Z13" s="1355"/>
      <c r="AA13" s="1355"/>
      <c r="AB13" s="1355"/>
      <c r="AC13" s="1356"/>
      <c r="AD13" s="1357"/>
      <c r="AE13" s="1358"/>
    </row>
    <row r="14" spans="1:84" ht="13.5" customHeight="1">
      <c r="B14" s="362"/>
      <c r="C14" s="362"/>
      <c r="D14" s="362"/>
      <c r="E14" s="362"/>
      <c r="F14" s="362"/>
      <c r="G14" s="362"/>
      <c r="H14" s="362"/>
      <c r="I14" s="139"/>
      <c r="J14" s="139"/>
      <c r="K14" s="139"/>
      <c r="L14" s="139"/>
      <c r="M14" s="139"/>
      <c r="N14" s="139"/>
      <c r="O14" s="72"/>
      <c r="P14" s="72"/>
      <c r="Q14" s="72"/>
      <c r="R14" s="72"/>
      <c r="S14" s="72"/>
      <c r="T14" s="72"/>
      <c r="U14" s="72"/>
      <c r="V14" s="72"/>
      <c r="W14" s="72"/>
      <c r="X14" s="72"/>
      <c r="Y14" s="72"/>
      <c r="Z14" s="72"/>
      <c r="AA14" s="72"/>
      <c r="AB14" s="72"/>
      <c r="AC14" s="72"/>
      <c r="AD14" s="72"/>
      <c r="AE14" s="72"/>
    </row>
    <row r="15" spans="1:84" ht="14.25" customHeight="1">
      <c r="B15" s="1336"/>
      <c r="C15" s="1336"/>
      <c r="D15" s="1336"/>
      <c r="E15" s="1336"/>
      <c r="F15" s="1336"/>
      <c r="G15" s="1336"/>
      <c r="H15" s="305"/>
      <c r="I15" s="305"/>
      <c r="J15" s="305"/>
      <c r="K15" s="305"/>
      <c r="L15" s="305"/>
      <c r="M15" s="305"/>
      <c r="N15" s="305"/>
      <c r="O15" s="305"/>
      <c r="P15" s="303"/>
      <c r="Q15" s="303"/>
      <c r="R15" s="96"/>
      <c r="S15" s="96"/>
      <c r="T15" s="96"/>
      <c r="U15" s="147"/>
      <c r="V15" s="147"/>
      <c r="W15" s="147"/>
      <c r="X15" s="147"/>
      <c r="Y15" s="147"/>
      <c r="Z15" s="147"/>
      <c r="AA15" s="147"/>
      <c r="AB15" s="147"/>
      <c r="AC15" s="147"/>
      <c r="AD15" s="147"/>
      <c r="AE15" s="96"/>
      <c r="BD15" s="76" t="s">
        <v>212</v>
      </c>
      <c r="BE15" s="76"/>
      <c r="BF15" s="76"/>
      <c r="BG15" s="76"/>
      <c r="BH15" s="76"/>
      <c r="BI15" s="76"/>
      <c r="BJ15" s="76" t="s">
        <v>212</v>
      </c>
      <c r="BK15" s="76"/>
      <c r="BL15" s="76"/>
      <c r="BM15" s="76"/>
      <c r="BN15" s="76"/>
      <c r="BO15" s="76"/>
      <c r="BP15" s="76"/>
      <c r="BQ15" s="76"/>
      <c r="BR15" s="76"/>
      <c r="BS15" s="76"/>
      <c r="BT15" s="76"/>
      <c r="BU15" s="76"/>
      <c r="BV15" s="76"/>
      <c r="BW15" s="76"/>
      <c r="BX15" s="76"/>
      <c r="BY15" s="76"/>
      <c r="BZ15" s="76"/>
      <c r="CA15" s="76"/>
      <c r="CB15" s="76"/>
      <c r="CC15" s="76"/>
      <c r="CD15" s="76"/>
      <c r="CE15" s="76"/>
      <c r="CF15" s="76"/>
    </row>
    <row r="16" spans="1:84" ht="11.25" customHeight="1" thickBot="1">
      <c r="B16" s="1336"/>
      <c r="C16" s="1336"/>
      <c r="D16" s="1336"/>
      <c r="E16" s="1336"/>
      <c r="F16" s="1336"/>
      <c r="G16" s="1336"/>
      <c r="H16" s="1337" t="s">
        <v>214</v>
      </c>
      <c r="I16" s="1338"/>
      <c r="J16" s="1339" t="s">
        <v>215</v>
      </c>
      <c r="K16" s="1340"/>
      <c r="L16" s="1340"/>
      <c r="M16" s="1340"/>
      <c r="N16" s="1340"/>
      <c r="O16" s="1340"/>
      <c r="P16" s="1340"/>
      <c r="Q16" s="1340"/>
      <c r="R16" s="1341"/>
      <c r="S16" s="1342" t="s">
        <v>214</v>
      </c>
      <c r="T16" s="1343"/>
      <c r="U16" s="911" t="s">
        <v>422</v>
      </c>
      <c r="V16" s="911"/>
      <c r="W16" s="911"/>
      <c r="X16" s="911"/>
      <c r="Y16" s="911"/>
      <c r="Z16" s="911"/>
      <c r="AA16" s="911"/>
      <c r="AB16" s="911"/>
      <c r="AC16" s="911"/>
      <c r="AD16" s="911"/>
      <c r="AE16" s="911"/>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row>
    <row r="17" spans="2:84" ht="15.75" customHeight="1" thickBot="1">
      <c r="B17" s="95"/>
      <c r="C17" s="304"/>
      <c r="D17" s="95"/>
      <c r="E17" s="95"/>
      <c r="F17" s="95"/>
      <c r="G17" s="95"/>
      <c r="H17" s="1344" t="s">
        <v>5</v>
      </c>
      <c r="I17" s="1345"/>
      <c r="J17" s="1346" t="s">
        <v>216</v>
      </c>
      <c r="K17" s="1347"/>
      <c r="L17" s="1347"/>
      <c r="M17" s="1347"/>
      <c r="N17" s="1347"/>
      <c r="O17" s="1347"/>
      <c r="P17" s="1347"/>
      <c r="Q17" s="1347"/>
      <c r="R17" s="1348"/>
      <c r="S17" s="1349" t="s">
        <v>217</v>
      </c>
      <c r="T17" s="1350"/>
      <c r="U17" s="912"/>
      <c r="V17" s="912"/>
      <c r="W17" s="912"/>
      <c r="X17" s="912"/>
      <c r="Y17" s="912"/>
      <c r="Z17" s="912"/>
      <c r="AA17" s="912"/>
      <c r="AB17" s="912"/>
      <c r="AC17" s="912"/>
      <c r="AD17" s="912"/>
      <c r="AE17" s="912"/>
      <c r="AF17" s="457"/>
      <c r="AG17" s="457"/>
      <c r="AH17" s="457"/>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row>
    <row r="18" spans="2:84" ht="24.95" customHeight="1">
      <c r="B18" s="1322"/>
      <c r="C18" s="1324" t="s">
        <v>346</v>
      </c>
      <c r="D18" s="1326" t="s">
        <v>219</v>
      </c>
      <c r="E18" s="1327"/>
      <c r="F18" s="1327"/>
      <c r="G18" s="1327"/>
      <c r="H18" s="1330" t="s">
        <v>220</v>
      </c>
      <c r="I18" s="1332" t="s">
        <v>221</v>
      </c>
      <c r="J18" s="1334" t="s">
        <v>222</v>
      </c>
      <c r="K18" s="1313" t="s">
        <v>223</v>
      </c>
      <c r="L18" s="1313" t="s">
        <v>224</v>
      </c>
      <c r="M18" s="1313" t="s">
        <v>225</v>
      </c>
      <c r="N18" s="1313" t="s">
        <v>226</v>
      </c>
      <c r="O18" s="1313" t="s">
        <v>227</v>
      </c>
      <c r="P18" s="1313" t="s">
        <v>228</v>
      </c>
      <c r="Q18" s="1313" t="s">
        <v>229</v>
      </c>
      <c r="R18" s="1315" t="s">
        <v>230</v>
      </c>
      <c r="S18" s="1317" t="s">
        <v>231</v>
      </c>
      <c r="T18" s="1319" t="s">
        <v>232</v>
      </c>
      <c r="U18" s="1321" t="s">
        <v>233</v>
      </c>
      <c r="V18" s="1303"/>
      <c r="W18" s="1302" t="s">
        <v>234</v>
      </c>
      <c r="X18" s="1303"/>
      <c r="Y18" s="1302" t="s">
        <v>235</v>
      </c>
      <c r="Z18" s="1303"/>
      <c r="AA18" s="1304" t="s">
        <v>236</v>
      </c>
      <c r="AB18" s="1302"/>
      <c r="AC18" s="1305" t="s">
        <v>237</v>
      </c>
      <c r="AD18" s="1306"/>
      <c r="AE18" s="1307"/>
      <c r="AF18" s="1311"/>
      <c r="AG18" s="458"/>
      <c r="AH18" s="458"/>
      <c r="AI18" s="143"/>
      <c r="AJ18" s="143"/>
      <c r="AK18" s="143"/>
      <c r="AL18" s="143"/>
      <c r="AM18" s="143"/>
      <c r="AN18" s="143"/>
      <c r="AO18" s="143"/>
      <c r="AP18" s="143"/>
      <c r="AQ18" s="143"/>
      <c r="AR18" s="143"/>
      <c r="AS18" s="143"/>
      <c r="AT18" s="143"/>
      <c r="AU18" s="143"/>
      <c r="AV18" s="143"/>
      <c r="AW18" s="143"/>
      <c r="AX18" s="143"/>
      <c r="AY18" s="143"/>
      <c r="AZ18" s="143"/>
      <c r="BA18" s="143"/>
      <c r="BB18" s="143"/>
      <c r="BD18" s="76" t="s">
        <v>239</v>
      </c>
      <c r="BE18" s="76"/>
      <c r="BF18" s="76"/>
      <c r="BG18" s="1251" t="s">
        <v>240</v>
      </c>
      <c r="BH18" s="1251"/>
      <c r="BI18" s="451"/>
      <c r="BJ18" s="1300" t="s">
        <v>222</v>
      </c>
      <c r="BK18" s="1300" t="s">
        <v>223</v>
      </c>
      <c r="BL18" s="1300" t="s">
        <v>224</v>
      </c>
      <c r="BM18" s="1300" t="s">
        <v>225</v>
      </c>
      <c r="BN18" s="1300" t="s">
        <v>226</v>
      </c>
      <c r="BO18" s="1300" t="s">
        <v>227</v>
      </c>
      <c r="BP18" s="1300" t="s">
        <v>228</v>
      </c>
      <c r="BQ18" s="1300" t="s">
        <v>229</v>
      </c>
      <c r="BR18" s="1300" t="s">
        <v>230</v>
      </c>
      <c r="BS18" s="1300" t="s">
        <v>241</v>
      </c>
      <c r="BT18" s="1301" t="s">
        <v>217</v>
      </c>
      <c r="BU18" s="1301"/>
      <c r="BV18" s="1300" t="s">
        <v>241</v>
      </c>
      <c r="BW18" s="1299" t="s">
        <v>233</v>
      </c>
      <c r="BX18" s="1299"/>
      <c r="BY18" s="1299" t="s">
        <v>234</v>
      </c>
      <c r="BZ18" s="1299"/>
      <c r="CA18" s="1299" t="s">
        <v>235</v>
      </c>
      <c r="CB18" s="1299"/>
      <c r="CC18" s="1299" t="s">
        <v>236</v>
      </c>
      <c r="CD18" s="1299"/>
      <c r="CE18" s="1300" t="s">
        <v>241</v>
      </c>
      <c r="CF18" s="76"/>
    </row>
    <row r="19" spans="2:84" ht="24.95" customHeight="1">
      <c r="B19" s="1323"/>
      <c r="C19" s="1325"/>
      <c r="D19" s="1328"/>
      <c r="E19" s="1329"/>
      <c r="F19" s="1329"/>
      <c r="G19" s="1329"/>
      <c r="H19" s="1331"/>
      <c r="I19" s="1333"/>
      <c r="J19" s="1335"/>
      <c r="K19" s="1314"/>
      <c r="L19" s="1314"/>
      <c r="M19" s="1314"/>
      <c r="N19" s="1314"/>
      <c r="O19" s="1314"/>
      <c r="P19" s="1314"/>
      <c r="Q19" s="1314"/>
      <c r="R19" s="1316"/>
      <c r="S19" s="1318"/>
      <c r="T19" s="1320"/>
      <c r="U19" s="552">
        <f>①基本入力表!C18</f>
        <v>0</v>
      </c>
      <c r="V19" s="553" t="s">
        <v>242</v>
      </c>
      <c r="W19" s="554" t="str">
        <f>IF(①基本入力表!M18&gt;=1,①基本入力表!C18+1,"")</f>
        <v/>
      </c>
      <c r="X19" s="553" t="s">
        <v>242</v>
      </c>
      <c r="Y19" s="555" t="str">
        <f>IF(①基本入力表!M18&gt;=2,①基本入力表!C18+2,"")</f>
        <v/>
      </c>
      <c r="Z19" s="556" t="s">
        <v>242</v>
      </c>
      <c r="AA19" s="557" t="str">
        <f>IF(①基本入力表!M18=3,①基本入力表!C18+3,"")</f>
        <v/>
      </c>
      <c r="AB19" s="556" t="s">
        <v>242</v>
      </c>
      <c r="AC19" s="1308"/>
      <c r="AD19" s="1309"/>
      <c r="AE19" s="1310"/>
      <c r="AF19" s="1312"/>
      <c r="AG19" s="459"/>
      <c r="AH19" s="459"/>
      <c r="AI19" s="144"/>
      <c r="AJ19" s="144"/>
      <c r="AK19" s="144"/>
      <c r="AL19" s="144"/>
      <c r="AM19" s="144"/>
      <c r="AN19" s="144"/>
      <c r="AO19" s="144"/>
      <c r="AP19" s="144"/>
      <c r="AQ19" s="144"/>
      <c r="AR19" s="144"/>
      <c r="AS19" s="144"/>
      <c r="AT19" s="144"/>
      <c r="AU19" s="144"/>
      <c r="AV19" s="144"/>
      <c r="AW19" s="144"/>
      <c r="AX19" s="144"/>
      <c r="AY19" s="144"/>
      <c r="AZ19" s="144"/>
      <c r="BA19" s="144"/>
      <c r="BB19" s="144"/>
      <c r="BD19" s="76"/>
      <c r="BE19" s="76"/>
      <c r="BF19" s="76"/>
      <c r="BG19" s="452" t="s">
        <v>220</v>
      </c>
      <c r="BH19" s="452" t="s">
        <v>221</v>
      </c>
      <c r="BI19" s="452"/>
      <c r="BJ19" s="1300"/>
      <c r="BK19" s="1300"/>
      <c r="BL19" s="1300"/>
      <c r="BM19" s="1300"/>
      <c r="BN19" s="1300"/>
      <c r="BO19" s="1300"/>
      <c r="BP19" s="1300"/>
      <c r="BQ19" s="1300"/>
      <c r="BR19" s="1300"/>
      <c r="BS19" s="1300"/>
      <c r="BT19" s="453" t="s">
        <v>231</v>
      </c>
      <c r="BU19" s="453" t="s">
        <v>232</v>
      </c>
      <c r="BV19" s="1300"/>
      <c r="BW19" s="454"/>
      <c r="BX19" s="454"/>
      <c r="BY19" s="454"/>
      <c r="BZ19" s="454"/>
      <c r="CA19" s="454"/>
      <c r="CB19" s="454"/>
      <c r="CC19" s="454"/>
      <c r="CD19" s="454"/>
      <c r="CE19" s="1300"/>
      <c r="CF19" s="76"/>
    </row>
    <row r="20" spans="2:84" ht="21" customHeight="1">
      <c r="B20" s="363">
        <v>1</v>
      </c>
      <c r="C20" s="643" t="s">
        <v>243</v>
      </c>
      <c r="D20" s="635"/>
      <c r="E20" s="636"/>
      <c r="F20" s="636"/>
      <c r="G20" s="637"/>
      <c r="H20" s="638"/>
      <c r="I20" s="639"/>
      <c r="J20" s="640"/>
      <c r="K20" s="641"/>
      <c r="L20" s="641"/>
      <c r="M20" s="641"/>
      <c r="N20" s="641"/>
      <c r="O20" s="641"/>
      <c r="P20" s="641"/>
      <c r="Q20" s="641"/>
      <c r="R20" s="642"/>
      <c r="S20" s="640"/>
      <c r="T20" s="642"/>
      <c r="U20" s="1178"/>
      <c r="V20" s="1179"/>
      <c r="W20" s="1179"/>
      <c r="X20" s="1179"/>
      <c r="Y20" s="1179"/>
      <c r="Z20" s="1179"/>
      <c r="AA20" s="1179"/>
      <c r="AB20" s="1180"/>
      <c r="AC20" s="1181"/>
      <c r="AD20" s="1182"/>
      <c r="AE20" s="1183"/>
      <c r="AF20" s="460"/>
      <c r="AG20" s="461"/>
      <c r="AH20" s="461"/>
      <c r="AI20" s="145"/>
      <c r="AJ20" s="145"/>
      <c r="AK20" s="145"/>
      <c r="AL20" s="145"/>
      <c r="AM20" s="145"/>
      <c r="AN20" s="145"/>
      <c r="AO20" s="145"/>
      <c r="AP20" s="145"/>
      <c r="AQ20" s="145"/>
      <c r="AR20" s="145"/>
      <c r="AS20" s="145"/>
      <c r="AT20" s="145"/>
      <c r="AU20" s="145"/>
      <c r="AV20" s="145"/>
      <c r="AW20" s="145"/>
      <c r="AX20" s="145"/>
      <c r="AY20" s="145"/>
      <c r="AZ20" s="145"/>
      <c r="BA20" s="145"/>
      <c r="BB20" s="145"/>
      <c r="BG20" s="74">
        <f>IF(H20="○",1,0)</f>
        <v>0</v>
      </c>
      <c r="BH20" s="74">
        <f>IF(I20="○",1,0)</f>
        <v>0</v>
      </c>
      <c r="BI20" s="455">
        <f>BG20+BH20</f>
        <v>0</v>
      </c>
      <c r="BJ20" s="74" t="str">
        <f t="shared" ref="BJ20:BR66" si="0">IF(J20="○",IF($H20="○","Ａ",IF($I20="○","B","")),"")</f>
        <v/>
      </c>
      <c r="BK20" s="74" t="str">
        <f t="shared" si="0"/>
        <v/>
      </c>
      <c r="BL20" s="74" t="str">
        <f t="shared" si="0"/>
        <v/>
      </c>
      <c r="BM20" s="74" t="str">
        <f t="shared" si="0"/>
        <v/>
      </c>
      <c r="BN20" s="74" t="str">
        <f t="shared" si="0"/>
        <v/>
      </c>
      <c r="BO20" s="74" t="str">
        <f t="shared" si="0"/>
        <v/>
      </c>
      <c r="BP20" s="74" t="str">
        <f t="shared" si="0"/>
        <v/>
      </c>
      <c r="BQ20" s="74" t="str">
        <f t="shared" si="0"/>
        <v/>
      </c>
      <c r="BR20" s="74" t="str">
        <f t="shared" si="0"/>
        <v/>
      </c>
      <c r="BS20" s="74">
        <f>COUNTA(J20:R20)</f>
        <v>0</v>
      </c>
      <c r="BT20" s="74" t="str">
        <f t="shared" ref="BT20:BU66" si="1">IF(S20="○",IF($H20="○","Ａ",IF($I20="○","B","")),"")</f>
        <v/>
      </c>
      <c r="BU20" s="74" t="str">
        <f t="shared" si="1"/>
        <v/>
      </c>
      <c r="BV20" s="74">
        <f>COUNTA(S20:T20)</f>
        <v>0</v>
      </c>
      <c r="BW20" s="74" t="str">
        <f>IF(U20="○",IF($H20="○","Ａ",IF($I20="○","B","")),IF(U20="△",IF($H20="○","Ｃ",IF($I20="○","Ｄ","")),""))</f>
        <v/>
      </c>
      <c r="BX20" s="75"/>
      <c r="BY20" s="74" t="str">
        <f>IF(W20="○",IF($H20="○","Ａ",IF($I20="○","B","")),IF(W20="△",IF($H20="○","Ｃ",IF($I20="○","Ｄ","")),""))</f>
        <v/>
      </c>
      <c r="BZ20" s="75"/>
      <c r="CA20" s="74" t="str">
        <f t="shared" ref="CA20:CA66" si="2">IF(Y20="○",IF($H20="○","Ａ",IF($I20="○","B","")),IF(Y20="△",IF($H20="○","Ｃ",IF($I20="○","Ｄ","")),""))</f>
        <v/>
      </c>
      <c r="CB20" s="75"/>
      <c r="CC20" s="74" t="str">
        <f t="shared" ref="CC20:CC66" si="3">IF(AA20="○",IF($H20="○","Ａ",IF($I20="○","B","")),IF(AA20="△",IF($H20="○","Ｃ",IF($I20="○","Ｄ","")),""))</f>
        <v/>
      </c>
      <c r="CD20" s="75"/>
      <c r="CE20" s="74">
        <f>COUNTA(U20:AB20)</f>
        <v>0</v>
      </c>
    </row>
    <row r="21" spans="2:84" ht="21" customHeight="1">
      <c r="B21" s="119">
        <v>2</v>
      </c>
      <c r="C21" s="643" t="s">
        <v>245</v>
      </c>
      <c r="D21" s="644"/>
      <c r="E21" s="645"/>
      <c r="F21" s="645"/>
      <c r="G21" s="646"/>
      <c r="H21" s="638"/>
      <c r="I21" s="647"/>
      <c r="J21" s="648"/>
      <c r="K21" s="649"/>
      <c r="L21" s="649"/>
      <c r="M21" s="649"/>
      <c r="N21" s="649"/>
      <c r="O21" s="649"/>
      <c r="P21" s="649"/>
      <c r="Q21" s="649"/>
      <c r="R21" s="650"/>
      <c r="S21" s="648"/>
      <c r="T21" s="650"/>
      <c r="U21" s="1192"/>
      <c r="V21" s="1193"/>
      <c r="W21" s="1179"/>
      <c r="X21" s="1179"/>
      <c r="Y21" s="1193"/>
      <c r="Z21" s="1193"/>
      <c r="AA21" s="1193"/>
      <c r="AB21" s="1194"/>
      <c r="AC21" s="1195"/>
      <c r="AD21" s="1196"/>
      <c r="AE21" s="1197"/>
      <c r="AF21" s="149" t="str">
        <f t="shared" ref="AF21:AF43" si="4">IF(D21="","",IF(BI21=1,IF(BS21=1,IF(BV21=1,IF(CE21=0,"宿泊・日帰り記入エラー","OK"),"居住地選択エラー"),"利用者区分選択エラー"),"性別選択エラー"))</f>
        <v/>
      </c>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G21" s="74">
        <f t="shared" ref="BG21:BG43" si="5">IF(H21="○",1,0)</f>
        <v>0</v>
      </c>
      <c r="BH21" s="74">
        <f t="shared" ref="BH21:BH43" si="6">IF(I21="○",1,0)</f>
        <v>0</v>
      </c>
      <c r="BI21" s="455">
        <f t="shared" ref="BI21:BI43" si="7">BG21+BH21</f>
        <v>0</v>
      </c>
      <c r="BJ21" s="74" t="str">
        <f t="shared" ref="BJ21:BJ43" si="8">IF(J21="○",IF($H21="○","Ａ",IF($I21="○","B","")),"")</f>
        <v/>
      </c>
      <c r="BK21" s="74" t="str">
        <f t="shared" ref="BK21:BK43" si="9">IF(K21="○",IF($H21="○","Ａ",IF($I21="○","B","")),"")</f>
        <v/>
      </c>
      <c r="BL21" s="74" t="str">
        <f t="shared" ref="BL21:BL43" si="10">IF(L21="○",IF($H21="○","Ａ",IF($I21="○","B","")),"")</f>
        <v/>
      </c>
      <c r="BM21" s="74" t="str">
        <f t="shared" ref="BM21:BM43" si="11">IF(M21="○",IF($H21="○","Ａ",IF($I21="○","B","")),"")</f>
        <v/>
      </c>
      <c r="BN21" s="74" t="str">
        <f t="shared" ref="BN21:BN43" si="12">IF(N21="○",IF($H21="○","Ａ",IF($I21="○","B","")),"")</f>
        <v/>
      </c>
      <c r="BO21" s="74" t="str">
        <f t="shared" ref="BO21:BO43" si="13">IF(O21="○",IF($H21="○","Ａ",IF($I21="○","B","")),"")</f>
        <v/>
      </c>
      <c r="BP21" s="74" t="str">
        <f t="shared" ref="BP21:BP43" si="14">IF(P21="○",IF($H21="○","Ａ",IF($I21="○","B","")),"")</f>
        <v/>
      </c>
      <c r="BQ21" s="74" t="str">
        <f t="shared" ref="BQ21:BQ43" si="15">IF(Q21="○",IF($H21="○","Ａ",IF($I21="○","B","")),"")</f>
        <v/>
      </c>
      <c r="BR21" s="74" t="str">
        <f t="shared" ref="BR21:BR43" si="16">IF(R21="○",IF($H21="○","Ａ",IF($I21="○","B","")),"")</f>
        <v/>
      </c>
      <c r="BS21" s="74">
        <f t="shared" ref="BS21:BS43" si="17">COUNTA(J21:R21)</f>
        <v>0</v>
      </c>
      <c r="BT21" s="74" t="str">
        <f t="shared" ref="BT21:BT43" si="18">IF(S21="○",IF($H21="○","Ａ",IF($I21="○","B","")),"")</f>
        <v/>
      </c>
      <c r="BU21" s="74" t="str">
        <f t="shared" ref="BU21:BU43" si="19">IF(T21="○",IF($H21="○","Ａ",IF($I21="○","B","")),"")</f>
        <v/>
      </c>
      <c r="BV21" s="74">
        <f t="shared" ref="BV21:BV43" si="20">COUNTA(S21:T21)</f>
        <v>0</v>
      </c>
      <c r="BW21" s="74" t="str">
        <f t="shared" ref="BW21:BW43" si="21">IF(U21="○",IF($H21="○","Ａ",IF($I21="○","B","")),IF(U21="△",IF($H21="○","Ｃ",IF($I21="○","Ｄ","")),""))</f>
        <v/>
      </c>
      <c r="BX21" s="75"/>
      <c r="BY21" s="74" t="str">
        <f t="shared" ref="BY21:BY43" si="22">IF(W21="○",IF($H21="○","Ａ",IF($I21="○","B","")),IF(W21="△",IF($H21="○","Ｃ",IF($I21="○","Ｄ","")),""))</f>
        <v/>
      </c>
      <c r="BZ21" s="75"/>
      <c r="CA21" s="74" t="str">
        <f t="shared" ref="CA21:CA43" si="23">IF(Y21="○",IF($H21="○","Ａ",IF($I21="○","B","")),IF(Y21="△",IF($H21="○","Ｃ",IF($I21="○","Ｄ","")),""))</f>
        <v/>
      </c>
      <c r="CB21" s="75"/>
      <c r="CC21" s="74" t="str">
        <f t="shared" ref="CC21:CC43" si="24">IF(AA21="○",IF($H21="○","Ａ",IF($I21="○","B","")),IF(AA21="△",IF($H21="○","Ｃ",IF($I21="○","Ｄ","")),""))</f>
        <v/>
      </c>
      <c r="CD21" s="75"/>
      <c r="CE21" s="74">
        <f t="shared" ref="CE21:CE43" si="25">COUNTA(U21:AB21)</f>
        <v>0</v>
      </c>
    </row>
    <row r="22" spans="2:84" ht="21" customHeight="1">
      <c r="B22" s="119">
        <v>3</v>
      </c>
      <c r="C22" s="643"/>
      <c r="D22" s="644"/>
      <c r="E22" s="645"/>
      <c r="F22" s="645"/>
      <c r="G22" s="646"/>
      <c r="H22" s="638"/>
      <c r="I22" s="647"/>
      <c r="J22" s="648"/>
      <c r="K22" s="649"/>
      <c r="L22" s="649"/>
      <c r="M22" s="649"/>
      <c r="N22" s="649"/>
      <c r="O22" s="649"/>
      <c r="P22" s="649"/>
      <c r="Q22" s="649"/>
      <c r="R22" s="650"/>
      <c r="S22" s="648"/>
      <c r="T22" s="650"/>
      <c r="U22" s="1192"/>
      <c r="V22" s="1193"/>
      <c r="W22" s="1179"/>
      <c r="X22" s="1179"/>
      <c r="Y22" s="1193"/>
      <c r="Z22" s="1193"/>
      <c r="AA22" s="1193"/>
      <c r="AB22" s="1194"/>
      <c r="AC22" s="1195"/>
      <c r="AD22" s="1196"/>
      <c r="AE22" s="1197"/>
      <c r="AF22" s="149" t="str">
        <f t="shared" si="4"/>
        <v/>
      </c>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G22" s="74">
        <f t="shared" si="5"/>
        <v>0</v>
      </c>
      <c r="BH22" s="74">
        <f t="shared" si="6"/>
        <v>0</v>
      </c>
      <c r="BI22" s="455">
        <f t="shared" si="7"/>
        <v>0</v>
      </c>
      <c r="BJ22" s="74" t="str">
        <f t="shared" si="8"/>
        <v/>
      </c>
      <c r="BK22" s="74" t="str">
        <f t="shared" si="9"/>
        <v/>
      </c>
      <c r="BL22" s="74" t="str">
        <f t="shared" si="10"/>
        <v/>
      </c>
      <c r="BM22" s="74" t="str">
        <f t="shared" si="11"/>
        <v/>
      </c>
      <c r="BN22" s="74" t="str">
        <f t="shared" si="12"/>
        <v/>
      </c>
      <c r="BO22" s="74" t="str">
        <f t="shared" si="13"/>
        <v/>
      </c>
      <c r="BP22" s="74" t="str">
        <f t="shared" si="14"/>
        <v/>
      </c>
      <c r="BQ22" s="74" t="str">
        <f t="shared" si="15"/>
        <v/>
      </c>
      <c r="BR22" s="74" t="str">
        <f t="shared" si="16"/>
        <v/>
      </c>
      <c r="BS22" s="74">
        <f t="shared" si="17"/>
        <v>0</v>
      </c>
      <c r="BT22" s="74" t="str">
        <f t="shared" si="18"/>
        <v/>
      </c>
      <c r="BU22" s="74" t="str">
        <f t="shared" si="19"/>
        <v/>
      </c>
      <c r="BV22" s="74">
        <f t="shared" si="20"/>
        <v>0</v>
      </c>
      <c r="BW22" s="74" t="str">
        <f t="shared" si="21"/>
        <v/>
      </c>
      <c r="BX22" s="75"/>
      <c r="BY22" s="74" t="str">
        <f t="shared" si="22"/>
        <v/>
      </c>
      <c r="BZ22" s="75"/>
      <c r="CA22" s="74" t="str">
        <f t="shared" si="23"/>
        <v/>
      </c>
      <c r="CB22" s="75"/>
      <c r="CC22" s="74" t="str">
        <f t="shared" si="24"/>
        <v/>
      </c>
      <c r="CD22" s="75"/>
      <c r="CE22" s="74">
        <f t="shared" si="25"/>
        <v>0</v>
      </c>
    </row>
    <row r="23" spans="2:84" ht="21" customHeight="1">
      <c r="B23" s="119">
        <v>4</v>
      </c>
      <c r="C23" s="643" t="s">
        <v>250</v>
      </c>
      <c r="D23" s="644"/>
      <c r="E23" s="645"/>
      <c r="F23" s="645"/>
      <c r="G23" s="646"/>
      <c r="H23" s="638"/>
      <c r="I23" s="647"/>
      <c r="J23" s="648"/>
      <c r="K23" s="649"/>
      <c r="L23" s="649"/>
      <c r="M23" s="649"/>
      <c r="N23" s="649"/>
      <c r="O23" s="649"/>
      <c r="P23" s="649"/>
      <c r="Q23" s="649"/>
      <c r="R23" s="650"/>
      <c r="S23" s="648"/>
      <c r="T23" s="650"/>
      <c r="U23" s="1192"/>
      <c r="V23" s="1193"/>
      <c r="W23" s="1179"/>
      <c r="X23" s="1179"/>
      <c r="Y23" s="1193"/>
      <c r="Z23" s="1193"/>
      <c r="AA23" s="1193"/>
      <c r="AB23" s="1194"/>
      <c r="AC23" s="1195"/>
      <c r="AD23" s="1196"/>
      <c r="AE23" s="1197"/>
      <c r="AF23" s="149" t="str">
        <f t="shared" si="4"/>
        <v/>
      </c>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G23" s="74">
        <f t="shared" si="5"/>
        <v>0</v>
      </c>
      <c r="BH23" s="74">
        <f t="shared" si="6"/>
        <v>0</v>
      </c>
      <c r="BI23" s="455">
        <f t="shared" si="7"/>
        <v>0</v>
      </c>
      <c r="BJ23" s="74" t="str">
        <f t="shared" si="8"/>
        <v/>
      </c>
      <c r="BK23" s="74" t="str">
        <f t="shared" si="9"/>
        <v/>
      </c>
      <c r="BL23" s="74" t="str">
        <f t="shared" si="10"/>
        <v/>
      </c>
      <c r="BM23" s="74" t="str">
        <f t="shared" si="11"/>
        <v/>
      </c>
      <c r="BN23" s="74" t="str">
        <f t="shared" si="12"/>
        <v/>
      </c>
      <c r="BO23" s="74" t="str">
        <f t="shared" si="13"/>
        <v/>
      </c>
      <c r="BP23" s="74" t="str">
        <f t="shared" si="14"/>
        <v/>
      </c>
      <c r="BQ23" s="74" t="str">
        <f t="shared" si="15"/>
        <v/>
      </c>
      <c r="BR23" s="74" t="str">
        <f t="shared" si="16"/>
        <v/>
      </c>
      <c r="BS23" s="74">
        <f t="shared" si="17"/>
        <v>0</v>
      </c>
      <c r="BT23" s="74" t="str">
        <f t="shared" si="18"/>
        <v/>
      </c>
      <c r="BU23" s="74" t="str">
        <f t="shared" si="19"/>
        <v/>
      </c>
      <c r="BV23" s="74">
        <f t="shared" si="20"/>
        <v>0</v>
      </c>
      <c r="BW23" s="74" t="str">
        <f t="shared" si="21"/>
        <v/>
      </c>
      <c r="BX23" s="75"/>
      <c r="BY23" s="74" t="str">
        <f t="shared" si="22"/>
        <v/>
      </c>
      <c r="BZ23" s="75"/>
      <c r="CA23" s="74" t="str">
        <f t="shared" si="23"/>
        <v/>
      </c>
      <c r="CB23" s="75"/>
      <c r="CC23" s="74" t="str">
        <f t="shared" si="24"/>
        <v/>
      </c>
      <c r="CD23" s="75"/>
      <c r="CE23" s="74">
        <f t="shared" si="25"/>
        <v>0</v>
      </c>
    </row>
    <row r="24" spans="2:84" ht="21" customHeight="1">
      <c r="B24" s="119">
        <v>5</v>
      </c>
      <c r="C24" s="643" t="s">
        <v>250</v>
      </c>
      <c r="D24" s="644"/>
      <c r="E24" s="645"/>
      <c r="F24" s="645"/>
      <c r="G24" s="646"/>
      <c r="H24" s="638"/>
      <c r="I24" s="647"/>
      <c r="J24" s="648"/>
      <c r="K24" s="649"/>
      <c r="L24" s="649"/>
      <c r="M24" s="649"/>
      <c r="N24" s="649"/>
      <c r="O24" s="649"/>
      <c r="P24" s="649"/>
      <c r="Q24" s="649"/>
      <c r="R24" s="650"/>
      <c r="S24" s="648"/>
      <c r="T24" s="650"/>
      <c r="U24" s="1192"/>
      <c r="V24" s="1193"/>
      <c r="W24" s="1179"/>
      <c r="X24" s="1179"/>
      <c r="Y24" s="1193"/>
      <c r="Z24" s="1193"/>
      <c r="AA24" s="1193"/>
      <c r="AB24" s="1194"/>
      <c r="AC24" s="1195"/>
      <c r="AD24" s="1196"/>
      <c r="AE24" s="1197"/>
      <c r="AF24" s="149" t="str">
        <f t="shared" si="4"/>
        <v/>
      </c>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G24" s="74">
        <f t="shared" si="5"/>
        <v>0</v>
      </c>
      <c r="BH24" s="74">
        <f t="shared" si="6"/>
        <v>0</v>
      </c>
      <c r="BI24" s="455">
        <f t="shared" si="7"/>
        <v>0</v>
      </c>
      <c r="BJ24" s="74" t="str">
        <f t="shared" si="8"/>
        <v/>
      </c>
      <c r="BK24" s="74" t="str">
        <f t="shared" si="9"/>
        <v/>
      </c>
      <c r="BL24" s="74" t="str">
        <f t="shared" si="10"/>
        <v/>
      </c>
      <c r="BM24" s="74" t="str">
        <f t="shared" si="11"/>
        <v/>
      </c>
      <c r="BN24" s="74" t="str">
        <f t="shared" si="12"/>
        <v/>
      </c>
      <c r="BO24" s="74" t="str">
        <f t="shared" si="13"/>
        <v/>
      </c>
      <c r="BP24" s="74" t="str">
        <f t="shared" si="14"/>
        <v/>
      </c>
      <c r="BQ24" s="74" t="str">
        <f t="shared" si="15"/>
        <v/>
      </c>
      <c r="BR24" s="74" t="str">
        <f t="shared" si="16"/>
        <v/>
      </c>
      <c r="BS24" s="74">
        <f t="shared" si="17"/>
        <v>0</v>
      </c>
      <c r="BT24" s="74" t="str">
        <f t="shared" si="18"/>
        <v/>
      </c>
      <c r="BU24" s="74" t="str">
        <f t="shared" si="19"/>
        <v/>
      </c>
      <c r="BV24" s="74">
        <f t="shared" si="20"/>
        <v>0</v>
      </c>
      <c r="BW24" s="74" t="str">
        <f t="shared" si="21"/>
        <v/>
      </c>
      <c r="BX24" s="75"/>
      <c r="BY24" s="74" t="str">
        <f t="shared" si="22"/>
        <v/>
      </c>
      <c r="BZ24" s="75"/>
      <c r="CA24" s="74" t="str">
        <f t="shared" si="23"/>
        <v/>
      </c>
      <c r="CB24" s="75"/>
      <c r="CC24" s="74" t="str">
        <f t="shared" si="24"/>
        <v/>
      </c>
      <c r="CD24" s="75"/>
      <c r="CE24" s="74">
        <f t="shared" si="25"/>
        <v>0</v>
      </c>
    </row>
    <row r="25" spans="2:84" ht="21" customHeight="1">
      <c r="B25" s="119">
        <v>6</v>
      </c>
      <c r="C25" s="643" t="s">
        <v>250</v>
      </c>
      <c r="D25" s="644"/>
      <c r="E25" s="645"/>
      <c r="F25" s="645"/>
      <c r="G25" s="646"/>
      <c r="H25" s="638"/>
      <c r="I25" s="647"/>
      <c r="J25" s="648"/>
      <c r="K25" s="649"/>
      <c r="L25" s="649"/>
      <c r="M25" s="649"/>
      <c r="N25" s="649"/>
      <c r="O25" s="649"/>
      <c r="P25" s="649"/>
      <c r="Q25" s="649"/>
      <c r="R25" s="650"/>
      <c r="S25" s="648"/>
      <c r="T25" s="650"/>
      <c r="U25" s="1192"/>
      <c r="V25" s="1193"/>
      <c r="W25" s="1179"/>
      <c r="X25" s="1179"/>
      <c r="Y25" s="1193"/>
      <c r="Z25" s="1193"/>
      <c r="AA25" s="1193"/>
      <c r="AB25" s="1194"/>
      <c r="AC25" s="1195"/>
      <c r="AD25" s="1196"/>
      <c r="AE25" s="1197"/>
      <c r="AF25" s="149" t="str">
        <f t="shared" si="4"/>
        <v/>
      </c>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G25" s="74">
        <f t="shared" si="5"/>
        <v>0</v>
      </c>
      <c r="BH25" s="74">
        <f t="shared" si="6"/>
        <v>0</v>
      </c>
      <c r="BI25" s="455">
        <f t="shared" si="7"/>
        <v>0</v>
      </c>
      <c r="BJ25" s="74" t="str">
        <f t="shared" si="8"/>
        <v/>
      </c>
      <c r="BK25" s="74" t="str">
        <f t="shared" si="9"/>
        <v/>
      </c>
      <c r="BL25" s="74" t="str">
        <f t="shared" si="10"/>
        <v/>
      </c>
      <c r="BM25" s="74" t="str">
        <f t="shared" si="11"/>
        <v/>
      </c>
      <c r="BN25" s="74" t="str">
        <f t="shared" si="12"/>
        <v/>
      </c>
      <c r="BO25" s="74" t="str">
        <f t="shared" si="13"/>
        <v/>
      </c>
      <c r="BP25" s="74" t="str">
        <f t="shared" si="14"/>
        <v/>
      </c>
      <c r="BQ25" s="74" t="str">
        <f t="shared" si="15"/>
        <v/>
      </c>
      <c r="BR25" s="74" t="str">
        <f t="shared" si="16"/>
        <v/>
      </c>
      <c r="BS25" s="74">
        <f t="shared" si="17"/>
        <v>0</v>
      </c>
      <c r="BT25" s="74" t="str">
        <f t="shared" si="18"/>
        <v/>
      </c>
      <c r="BU25" s="74" t="str">
        <f t="shared" si="19"/>
        <v/>
      </c>
      <c r="BV25" s="74">
        <f t="shared" si="20"/>
        <v>0</v>
      </c>
      <c r="BW25" s="74" t="str">
        <f t="shared" si="21"/>
        <v/>
      </c>
      <c r="BX25" s="75"/>
      <c r="BY25" s="74" t="str">
        <f t="shared" si="22"/>
        <v/>
      </c>
      <c r="BZ25" s="75"/>
      <c r="CA25" s="74" t="str">
        <f t="shared" si="23"/>
        <v/>
      </c>
      <c r="CB25" s="75"/>
      <c r="CC25" s="74" t="str">
        <f t="shared" si="24"/>
        <v/>
      </c>
      <c r="CD25" s="75"/>
      <c r="CE25" s="74">
        <f t="shared" si="25"/>
        <v>0</v>
      </c>
    </row>
    <row r="26" spans="2:84" ht="21" customHeight="1">
      <c r="B26" s="119">
        <v>7</v>
      </c>
      <c r="C26" s="643" t="s">
        <v>250</v>
      </c>
      <c r="D26" s="644"/>
      <c r="E26" s="645"/>
      <c r="F26" s="645"/>
      <c r="G26" s="646"/>
      <c r="H26" s="638"/>
      <c r="I26" s="647"/>
      <c r="J26" s="648"/>
      <c r="K26" s="649"/>
      <c r="L26" s="649"/>
      <c r="M26" s="649"/>
      <c r="N26" s="649"/>
      <c r="O26" s="649"/>
      <c r="P26" s="649"/>
      <c r="Q26" s="649"/>
      <c r="R26" s="650"/>
      <c r="S26" s="648"/>
      <c r="T26" s="650"/>
      <c r="U26" s="1192"/>
      <c r="V26" s="1193"/>
      <c r="W26" s="1179"/>
      <c r="X26" s="1179"/>
      <c r="Y26" s="1193"/>
      <c r="Z26" s="1193"/>
      <c r="AA26" s="1193"/>
      <c r="AB26" s="1194"/>
      <c r="AC26" s="1195"/>
      <c r="AD26" s="1196"/>
      <c r="AE26" s="1197"/>
      <c r="AF26" s="149" t="str">
        <f t="shared" si="4"/>
        <v/>
      </c>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G26" s="74">
        <f t="shared" si="5"/>
        <v>0</v>
      </c>
      <c r="BH26" s="74">
        <f t="shared" si="6"/>
        <v>0</v>
      </c>
      <c r="BI26" s="455">
        <f t="shared" si="7"/>
        <v>0</v>
      </c>
      <c r="BJ26" s="74" t="str">
        <f t="shared" si="8"/>
        <v/>
      </c>
      <c r="BK26" s="74" t="str">
        <f t="shared" si="9"/>
        <v/>
      </c>
      <c r="BL26" s="74" t="str">
        <f t="shared" si="10"/>
        <v/>
      </c>
      <c r="BM26" s="74" t="str">
        <f t="shared" si="11"/>
        <v/>
      </c>
      <c r="BN26" s="74" t="str">
        <f t="shared" si="12"/>
        <v/>
      </c>
      <c r="BO26" s="74" t="str">
        <f t="shared" si="13"/>
        <v/>
      </c>
      <c r="BP26" s="74" t="str">
        <f t="shared" si="14"/>
        <v/>
      </c>
      <c r="BQ26" s="74" t="str">
        <f t="shared" si="15"/>
        <v/>
      </c>
      <c r="BR26" s="74" t="str">
        <f t="shared" si="16"/>
        <v/>
      </c>
      <c r="BS26" s="74">
        <f t="shared" si="17"/>
        <v>0</v>
      </c>
      <c r="BT26" s="74" t="str">
        <f t="shared" si="18"/>
        <v/>
      </c>
      <c r="BU26" s="74" t="str">
        <f t="shared" si="19"/>
        <v/>
      </c>
      <c r="BV26" s="74">
        <f t="shared" si="20"/>
        <v>0</v>
      </c>
      <c r="BW26" s="74" t="str">
        <f t="shared" si="21"/>
        <v/>
      </c>
      <c r="BX26" s="75"/>
      <c r="BY26" s="74" t="str">
        <f t="shared" si="22"/>
        <v/>
      </c>
      <c r="BZ26" s="75"/>
      <c r="CA26" s="74" t="str">
        <f t="shared" si="23"/>
        <v/>
      </c>
      <c r="CB26" s="75"/>
      <c r="CC26" s="74" t="str">
        <f t="shared" si="24"/>
        <v/>
      </c>
      <c r="CD26" s="75"/>
      <c r="CE26" s="74">
        <f t="shared" si="25"/>
        <v>0</v>
      </c>
    </row>
    <row r="27" spans="2:84" ht="21" customHeight="1">
      <c r="B27" s="119">
        <v>8</v>
      </c>
      <c r="C27" s="643" t="s">
        <v>250</v>
      </c>
      <c r="D27" s="644"/>
      <c r="E27" s="645"/>
      <c r="F27" s="645"/>
      <c r="G27" s="646"/>
      <c r="H27" s="638"/>
      <c r="I27" s="647"/>
      <c r="J27" s="648"/>
      <c r="K27" s="649"/>
      <c r="L27" s="649"/>
      <c r="M27" s="649"/>
      <c r="N27" s="649"/>
      <c r="O27" s="649"/>
      <c r="P27" s="649"/>
      <c r="Q27" s="649"/>
      <c r="R27" s="650"/>
      <c r="S27" s="648"/>
      <c r="T27" s="650"/>
      <c r="U27" s="1192"/>
      <c r="V27" s="1193"/>
      <c r="W27" s="1179"/>
      <c r="X27" s="1179"/>
      <c r="Y27" s="1193"/>
      <c r="Z27" s="1193"/>
      <c r="AA27" s="1193"/>
      <c r="AB27" s="1194"/>
      <c r="AC27" s="1195"/>
      <c r="AD27" s="1196"/>
      <c r="AE27" s="1197"/>
      <c r="AF27" s="149" t="str">
        <f t="shared" si="4"/>
        <v/>
      </c>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G27" s="74">
        <f t="shared" si="5"/>
        <v>0</v>
      </c>
      <c r="BH27" s="74">
        <f t="shared" si="6"/>
        <v>0</v>
      </c>
      <c r="BI27" s="455">
        <f t="shared" si="7"/>
        <v>0</v>
      </c>
      <c r="BJ27" s="74" t="str">
        <f t="shared" si="8"/>
        <v/>
      </c>
      <c r="BK27" s="74" t="str">
        <f t="shared" si="9"/>
        <v/>
      </c>
      <c r="BL27" s="74" t="str">
        <f t="shared" si="10"/>
        <v/>
      </c>
      <c r="BM27" s="74" t="str">
        <f t="shared" si="11"/>
        <v/>
      </c>
      <c r="BN27" s="74" t="str">
        <f t="shared" si="12"/>
        <v/>
      </c>
      <c r="BO27" s="74" t="str">
        <f t="shared" si="13"/>
        <v/>
      </c>
      <c r="BP27" s="74" t="str">
        <f t="shared" si="14"/>
        <v/>
      </c>
      <c r="BQ27" s="74" t="str">
        <f t="shared" si="15"/>
        <v/>
      </c>
      <c r="BR27" s="74" t="str">
        <f t="shared" si="16"/>
        <v/>
      </c>
      <c r="BS27" s="74">
        <f t="shared" si="17"/>
        <v>0</v>
      </c>
      <c r="BT27" s="74" t="str">
        <f t="shared" si="18"/>
        <v/>
      </c>
      <c r="BU27" s="74" t="str">
        <f t="shared" si="19"/>
        <v/>
      </c>
      <c r="BV27" s="74">
        <f t="shared" si="20"/>
        <v>0</v>
      </c>
      <c r="BW27" s="74" t="str">
        <f t="shared" si="21"/>
        <v/>
      </c>
      <c r="BX27" s="75"/>
      <c r="BY27" s="74" t="str">
        <f t="shared" si="22"/>
        <v/>
      </c>
      <c r="BZ27" s="75"/>
      <c r="CA27" s="74" t="str">
        <f t="shared" si="23"/>
        <v/>
      </c>
      <c r="CB27" s="75"/>
      <c r="CC27" s="74" t="str">
        <f t="shared" si="24"/>
        <v/>
      </c>
      <c r="CD27" s="75"/>
      <c r="CE27" s="74">
        <f t="shared" si="25"/>
        <v>0</v>
      </c>
    </row>
    <row r="28" spans="2:84" ht="21" customHeight="1">
      <c r="B28" s="119">
        <v>9</v>
      </c>
      <c r="C28" s="643" t="s">
        <v>250</v>
      </c>
      <c r="D28" s="644"/>
      <c r="E28" s="645"/>
      <c r="F28" s="645"/>
      <c r="G28" s="646"/>
      <c r="H28" s="652"/>
      <c r="I28" s="647"/>
      <c r="J28" s="648"/>
      <c r="K28" s="649"/>
      <c r="L28" s="649"/>
      <c r="M28" s="649"/>
      <c r="N28" s="649"/>
      <c r="O28" s="649"/>
      <c r="P28" s="649"/>
      <c r="Q28" s="649"/>
      <c r="R28" s="650"/>
      <c r="S28" s="648"/>
      <c r="T28" s="650"/>
      <c r="U28" s="1192"/>
      <c r="V28" s="1193"/>
      <c r="W28" s="1179"/>
      <c r="X28" s="1179"/>
      <c r="Y28" s="1193"/>
      <c r="Z28" s="1193"/>
      <c r="AA28" s="1193"/>
      <c r="AB28" s="1194"/>
      <c r="AC28" s="1195"/>
      <c r="AD28" s="1196"/>
      <c r="AE28" s="1197"/>
      <c r="AF28" s="149" t="str">
        <f t="shared" si="4"/>
        <v/>
      </c>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G28" s="74">
        <f t="shared" si="5"/>
        <v>0</v>
      </c>
      <c r="BH28" s="74">
        <f t="shared" si="6"/>
        <v>0</v>
      </c>
      <c r="BI28" s="455">
        <f t="shared" si="7"/>
        <v>0</v>
      </c>
      <c r="BJ28" s="74" t="str">
        <f t="shared" si="8"/>
        <v/>
      </c>
      <c r="BK28" s="74" t="str">
        <f t="shared" si="9"/>
        <v/>
      </c>
      <c r="BL28" s="74" t="str">
        <f t="shared" si="10"/>
        <v/>
      </c>
      <c r="BM28" s="74" t="str">
        <f t="shared" si="11"/>
        <v/>
      </c>
      <c r="BN28" s="74" t="str">
        <f t="shared" si="12"/>
        <v/>
      </c>
      <c r="BO28" s="74" t="str">
        <f t="shared" si="13"/>
        <v/>
      </c>
      <c r="BP28" s="74" t="str">
        <f t="shared" si="14"/>
        <v/>
      </c>
      <c r="BQ28" s="74" t="str">
        <f t="shared" si="15"/>
        <v/>
      </c>
      <c r="BR28" s="74" t="str">
        <f t="shared" si="16"/>
        <v/>
      </c>
      <c r="BS28" s="74">
        <f t="shared" si="17"/>
        <v>0</v>
      </c>
      <c r="BT28" s="74" t="str">
        <f t="shared" si="18"/>
        <v/>
      </c>
      <c r="BU28" s="74" t="str">
        <f t="shared" si="19"/>
        <v/>
      </c>
      <c r="BV28" s="74">
        <f t="shared" si="20"/>
        <v>0</v>
      </c>
      <c r="BW28" s="74" t="str">
        <f t="shared" si="21"/>
        <v/>
      </c>
      <c r="BX28" s="75"/>
      <c r="BY28" s="74" t="str">
        <f t="shared" si="22"/>
        <v/>
      </c>
      <c r="BZ28" s="75"/>
      <c r="CA28" s="74" t="str">
        <f t="shared" si="23"/>
        <v/>
      </c>
      <c r="CB28" s="75"/>
      <c r="CC28" s="74" t="str">
        <f t="shared" si="24"/>
        <v/>
      </c>
      <c r="CD28" s="75"/>
      <c r="CE28" s="74">
        <f t="shared" si="25"/>
        <v>0</v>
      </c>
    </row>
    <row r="29" spans="2:84" ht="21" customHeight="1">
      <c r="B29" s="119">
        <v>10</v>
      </c>
      <c r="C29" s="643" t="s">
        <v>250</v>
      </c>
      <c r="D29" s="644"/>
      <c r="E29" s="645"/>
      <c r="F29" s="645"/>
      <c r="G29" s="646"/>
      <c r="H29" s="652"/>
      <c r="I29" s="647"/>
      <c r="J29" s="648"/>
      <c r="K29" s="649"/>
      <c r="L29" s="649"/>
      <c r="M29" s="649"/>
      <c r="N29" s="649"/>
      <c r="O29" s="649"/>
      <c r="P29" s="649"/>
      <c r="Q29" s="649"/>
      <c r="R29" s="650"/>
      <c r="S29" s="648"/>
      <c r="T29" s="650"/>
      <c r="U29" s="1192"/>
      <c r="V29" s="1193"/>
      <c r="W29" s="1179"/>
      <c r="X29" s="1179"/>
      <c r="Y29" s="1193"/>
      <c r="Z29" s="1193"/>
      <c r="AA29" s="1193"/>
      <c r="AB29" s="1194"/>
      <c r="AC29" s="1195"/>
      <c r="AD29" s="1196"/>
      <c r="AE29" s="1197"/>
      <c r="AF29" s="149" t="str">
        <f t="shared" si="4"/>
        <v/>
      </c>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G29" s="74">
        <f t="shared" si="5"/>
        <v>0</v>
      </c>
      <c r="BH29" s="74">
        <f t="shared" si="6"/>
        <v>0</v>
      </c>
      <c r="BI29" s="455">
        <f t="shared" si="7"/>
        <v>0</v>
      </c>
      <c r="BJ29" s="74" t="str">
        <f t="shared" si="8"/>
        <v/>
      </c>
      <c r="BK29" s="74" t="str">
        <f t="shared" si="9"/>
        <v/>
      </c>
      <c r="BL29" s="74" t="str">
        <f t="shared" si="10"/>
        <v/>
      </c>
      <c r="BM29" s="74" t="str">
        <f t="shared" si="11"/>
        <v/>
      </c>
      <c r="BN29" s="74" t="str">
        <f t="shared" si="12"/>
        <v/>
      </c>
      <c r="BO29" s="74" t="str">
        <f t="shared" si="13"/>
        <v/>
      </c>
      <c r="BP29" s="74" t="str">
        <f t="shared" si="14"/>
        <v/>
      </c>
      <c r="BQ29" s="74" t="str">
        <f t="shared" si="15"/>
        <v/>
      </c>
      <c r="BR29" s="74" t="str">
        <f t="shared" si="16"/>
        <v/>
      </c>
      <c r="BS29" s="74">
        <f t="shared" si="17"/>
        <v>0</v>
      </c>
      <c r="BT29" s="74" t="str">
        <f t="shared" si="18"/>
        <v/>
      </c>
      <c r="BU29" s="74" t="str">
        <f t="shared" si="19"/>
        <v/>
      </c>
      <c r="BV29" s="74">
        <f t="shared" si="20"/>
        <v>0</v>
      </c>
      <c r="BW29" s="74" t="str">
        <f t="shared" si="21"/>
        <v/>
      </c>
      <c r="BX29" s="75"/>
      <c r="BY29" s="74" t="str">
        <f t="shared" si="22"/>
        <v/>
      </c>
      <c r="BZ29" s="75"/>
      <c r="CA29" s="74" t="str">
        <f t="shared" si="23"/>
        <v/>
      </c>
      <c r="CB29" s="75"/>
      <c r="CC29" s="74" t="str">
        <f t="shared" si="24"/>
        <v/>
      </c>
      <c r="CD29" s="75"/>
      <c r="CE29" s="74">
        <f t="shared" si="25"/>
        <v>0</v>
      </c>
    </row>
    <row r="30" spans="2:84" ht="21" customHeight="1">
      <c r="B30" s="119">
        <v>11</v>
      </c>
      <c r="C30" s="643" t="s">
        <v>250</v>
      </c>
      <c r="D30" s="644"/>
      <c r="E30" s="645"/>
      <c r="F30" s="645"/>
      <c r="G30" s="646"/>
      <c r="H30" s="652"/>
      <c r="I30" s="647"/>
      <c r="J30" s="648"/>
      <c r="K30" s="649"/>
      <c r="L30" s="649"/>
      <c r="M30" s="649"/>
      <c r="N30" s="649"/>
      <c r="O30" s="649"/>
      <c r="P30" s="649"/>
      <c r="Q30" s="649"/>
      <c r="R30" s="650"/>
      <c r="S30" s="648"/>
      <c r="T30" s="650"/>
      <c r="U30" s="1192"/>
      <c r="V30" s="1193"/>
      <c r="W30" s="1179"/>
      <c r="X30" s="1179"/>
      <c r="Y30" s="1193"/>
      <c r="Z30" s="1193"/>
      <c r="AA30" s="1193"/>
      <c r="AB30" s="1194"/>
      <c r="AC30" s="1195"/>
      <c r="AD30" s="1196"/>
      <c r="AE30" s="1197"/>
      <c r="AF30" s="149" t="str">
        <f t="shared" si="4"/>
        <v/>
      </c>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G30" s="74">
        <f t="shared" si="5"/>
        <v>0</v>
      </c>
      <c r="BH30" s="74">
        <f t="shared" si="6"/>
        <v>0</v>
      </c>
      <c r="BI30" s="455">
        <f t="shared" si="7"/>
        <v>0</v>
      </c>
      <c r="BJ30" s="74" t="str">
        <f t="shared" si="8"/>
        <v/>
      </c>
      <c r="BK30" s="74" t="str">
        <f t="shared" si="9"/>
        <v/>
      </c>
      <c r="BL30" s="74" t="str">
        <f t="shared" si="10"/>
        <v/>
      </c>
      <c r="BM30" s="74" t="str">
        <f t="shared" si="11"/>
        <v/>
      </c>
      <c r="BN30" s="74" t="str">
        <f t="shared" si="12"/>
        <v/>
      </c>
      <c r="BO30" s="74" t="str">
        <f t="shared" si="13"/>
        <v/>
      </c>
      <c r="BP30" s="74" t="str">
        <f t="shared" si="14"/>
        <v/>
      </c>
      <c r="BQ30" s="74" t="str">
        <f t="shared" si="15"/>
        <v/>
      </c>
      <c r="BR30" s="74" t="str">
        <f t="shared" si="16"/>
        <v/>
      </c>
      <c r="BS30" s="74">
        <f t="shared" si="17"/>
        <v>0</v>
      </c>
      <c r="BT30" s="74" t="str">
        <f t="shared" si="18"/>
        <v/>
      </c>
      <c r="BU30" s="74" t="str">
        <f t="shared" si="19"/>
        <v/>
      </c>
      <c r="BV30" s="74">
        <f t="shared" si="20"/>
        <v>0</v>
      </c>
      <c r="BW30" s="74" t="str">
        <f t="shared" si="21"/>
        <v/>
      </c>
      <c r="BX30" s="75"/>
      <c r="BY30" s="74" t="str">
        <f t="shared" si="22"/>
        <v/>
      </c>
      <c r="BZ30" s="75"/>
      <c r="CA30" s="74" t="str">
        <f t="shared" si="23"/>
        <v/>
      </c>
      <c r="CB30" s="75"/>
      <c r="CC30" s="74" t="str">
        <f t="shared" si="24"/>
        <v/>
      </c>
      <c r="CD30" s="75"/>
      <c r="CE30" s="74">
        <f t="shared" si="25"/>
        <v>0</v>
      </c>
    </row>
    <row r="31" spans="2:84" ht="21" customHeight="1">
      <c r="B31" s="119">
        <v>12</v>
      </c>
      <c r="C31" s="643" t="s">
        <v>250</v>
      </c>
      <c r="D31" s="644"/>
      <c r="E31" s="645"/>
      <c r="F31" s="645"/>
      <c r="G31" s="646"/>
      <c r="H31" s="652"/>
      <c r="I31" s="647"/>
      <c r="J31" s="648"/>
      <c r="K31" s="649"/>
      <c r="L31" s="649"/>
      <c r="M31" s="649"/>
      <c r="N31" s="649"/>
      <c r="O31" s="649"/>
      <c r="P31" s="649"/>
      <c r="Q31" s="649"/>
      <c r="R31" s="650"/>
      <c r="S31" s="648"/>
      <c r="T31" s="650"/>
      <c r="U31" s="1192"/>
      <c r="V31" s="1193"/>
      <c r="W31" s="1179"/>
      <c r="X31" s="1179"/>
      <c r="Y31" s="1193"/>
      <c r="Z31" s="1193"/>
      <c r="AA31" s="1193"/>
      <c r="AB31" s="1194"/>
      <c r="AC31" s="1195"/>
      <c r="AD31" s="1196"/>
      <c r="AE31" s="1197"/>
      <c r="AF31" s="149" t="str">
        <f t="shared" si="4"/>
        <v/>
      </c>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G31" s="74">
        <f t="shared" si="5"/>
        <v>0</v>
      </c>
      <c r="BH31" s="74">
        <f t="shared" si="6"/>
        <v>0</v>
      </c>
      <c r="BI31" s="455">
        <f t="shared" si="7"/>
        <v>0</v>
      </c>
      <c r="BJ31" s="74" t="str">
        <f t="shared" si="8"/>
        <v/>
      </c>
      <c r="BK31" s="74" t="str">
        <f t="shared" si="9"/>
        <v/>
      </c>
      <c r="BL31" s="74" t="str">
        <f t="shared" si="10"/>
        <v/>
      </c>
      <c r="BM31" s="74" t="str">
        <f t="shared" si="11"/>
        <v/>
      </c>
      <c r="BN31" s="74" t="str">
        <f t="shared" si="12"/>
        <v/>
      </c>
      <c r="BO31" s="74" t="str">
        <f t="shared" si="13"/>
        <v/>
      </c>
      <c r="BP31" s="74" t="str">
        <f t="shared" si="14"/>
        <v/>
      </c>
      <c r="BQ31" s="74" t="str">
        <f t="shared" si="15"/>
        <v/>
      </c>
      <c r="BR31" s="74" t="str">
        <f t="shared" si="16"/>
        <v/>
      </c>
      <c r="BS31" s="74">
        <f t="shared" si="17"/>
        <v>0</v>
      </c>
      <c r="BT31" s="74" t="str">
        <f t="shared" si="18"/>
        <v/>
      </c>
      <c r="BU31" s="74" t="str">
        <f t="shared" si="19"/>
        <v/>
      </c>
      <c r="BV31" s="74">
        <f t="shared" si="20"/>
        <v>0</v>
      </c>
      <c r="BW31" s="74" t="str">
        <f t="shared" si="21"/>
        <v/>
      </c>
      <c r="BX31" s="75"/>
      <c r="BY31" s="74" t="str">
        <f t="shared" si="22"/>
        <v/>
      </c>
      <c r="BZ31" s="75"/>
      <c r="CA31" s="74" t="str">
        <f t="shared" si="23"/>
        <v/>
      </c>
      <c r="CB31" s="75"/>
      <c r="CC31" s="74" t="str">
        <f t="shared" si="24"/>
        <v/>
      </c>
      <c r="CD31" s="75"/>
      <c r="CE31" s="74">
        <f t="shared" si="25"/>
        <v>0</v>
      </c>
    </row>
    <row r="32" spans="2:84" ht="21" customHeight="1">
      <c r="B32" s="119">
        <v>13</v>
      </c>
      <c r="C32" s="643" t="s">
        <v>250</v>
      </c>
      <c r="D32" s="644"/>
      <c r="E32" s="645"/>
      <c r="F32" s="645"/>
      <c r="G32" s="646"/>
      <c r="H32" s="652"/>
      <c r="I32" s="647"/>
      <c r="J32" s="648"/>
      <c r="K32" s="649"/>
      <c r="L32" s="649"/>
      <c r="M32" s="649"/>
      <c r="N32" s="649"/>
      <c r="O32" s="649"/>
      <c r="P32" s="649"/>
      <c r="Q32" s="649"/>
      <c r="R32" s="650"/>
      <c r="S32" s="648"/>
      <c r="T32" s="650"/>
      <c r="U32" s="1192"/>
      <c r="V32" s="1193"/>
      <c r="W32" s="1179"/>
      <c r="X32" s="1179"/>
      <c r="Y32" s="1193"/>
      <c r="Z32" s="1193"/>
      <c r="AA32" s="1193"/>
      <c r="AB32" s="1194"/>
      <c r="AC32" s="1195"/>
      <c r="AD32" s="1196"/>
      <c r="AE32" s="1197"/>
      <c r="AF32" s="149" t="str">
        <f t="shared" si="4"/>
        <v/>
      </c>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G32" s="74">
        <f t="shared" si="5"/>
        <v>0</v>
      </c>
      <c r="BH32" s="74">
        <f t="shared" si="6"/>
        <v>0</v>
      </c>
      <c r="BI32" s="455">
        <f t="shared" si="7"/>
        <v>0</v>
      </c>
      <c r="BJ32" s="74" t="str">
        <f t="shared" si="8"/>
        <v/>
      </c>
      <c r="BK32" s="74" t="str">
        <f t="shared" si="9"/>
        <v/>
      </c>
      <c r="BL32" s="74" t="str">
        <f t="shared" si="10"/>
        <v/>
      </c>
      <c r="BM32" s="74" t="str">
        <f t="shared" si="11"/>
        <v/>
      </c>
      <c r="BN32" s="74" t="str">
        <f t="shared" si="12"/>
        <v/>
      </c>
      <c r="BO32" s="74" t="str">
        <f t="shared" si="13"/>
        <v/>
      </c>
      <c r="BP32" s="74" t="str">
        <f t="shared" si="14"/>
        <v/>
      </c>
      <c r="BQ32" s="74" t="str">
        <f t="shared" si="15"/>
        <v/>
      </c>
      <c r="BR32" s="74" t="str">
        <f t="shared" si="16"/>
        <v/>
      </c>
      <c r="BS32" s="74">
        <f t="shared" si="17"/>
        <v>0</v>
      </c>
      <c r="BT32" s="74" t="str">
        <f t="shared" si="18"/>
        <v/>
      </c>
      <c r="BU32" s="74" t="str">
        <f t="shared" si="19"/>
        <v/>
      </c>
      <c r="BV32" s="74">
        <f t="shared" si="20"/>
        <v>0</v>
      </c>
      <c r="BW32" s="74" t="str">
        <f t="shared" si="21"/>
        <v/>
      </c>
      <c r="BX32" s="75"/>
      <c r="BY32" s="74" t="str">
        <f t="shared" si="22"/>
        <v/>
      </c>
      <c r="BZ32" s="75"/>
      <c r="CA32" s="74" t="str">
        <f t="shared" si="23"/>
        <v/>
      </c>
      <c r="CB32" s="75"/>
      <c r="CC32" s="74" t="str">
        <f t="shared" si="24"/>
        <v/>
      </c>
      <c r="CD32" s="75"/>
      <c r="CE32" s="74">
        <f t="shared" si="25"/>
        <v>0</v>
      </c>
    </row>
    <row r="33" spans="2:83" ht="21" customHeight="1">
      <c r="B33" s="119">
        <v>14</v>
      </c>
      <c r="C33" s="643" t="s">
        <v>250</v>
      </c>
      <c r="D33" s="644"/>
      <c r="E33" s="645"/>
      <c r="F33" s="645"/>
      <c r="G33" s="646"/>
      <c r="H33" s="652"/>
      <c r="I33" s="647"/>
      <c r="J33" s="648"/>
      <c r="K33" s="649"/>
      <c r="L33" s="649"/>
      <c r="M33" s="649"/>
      <c r="N33" s="649"/>
      <c r="O33" s="649"/>
      <c r="P33" s="649"/>
      <c r="Q33" s="649"/>
      <c r="R33" s="650"/>
      <c r="S33" s="648"/>
      <c r="T33" s="650"/>
      <c r="U33" s="1192"/>
      <c r="V33" s="1193"/>
      <c r="W33" s="1179"/>
      <c r="X33" s="1179"/>
      <c r="Y33" s="1193"/>
      <c r="Z33" s="1193"/>
      <c r="AA33" s="1193"/>
      <c r="AB33" s="1194"/>
      <c r="AC33" s="1195"/>
      <c r="AD33" s="1196"/>
      <c r="AE33" s="1197"/>
      <c r="AF33" s="149" t="str">
        <f t="shared" si="4"/>
        <v/>
      </c>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G33" s="74">
        <f t="shared" si="5"/>
        <v>0</v>
      </c>
      <c r="BH33" s="74">
        <f t="shared" si="6"/>
        <v>0</v>
      </c>
      <c r="BI33" s="455">
        <f t="shared" si="7"/>
        <v>0</v>
      </c>
      <c r="BJ33" s="74" t="str">
        <f t="shared" si="8"/>
        <v/>
      </c>
      <c r="BK33" s="74" t="str">
        <f t="shared" si="9"/>
        <v/>
      </c>
      <c r="BL33" s="74" t="str">
        <f t="shared" si="10"/>
        <v/>
      </c>
      <c r="BM33" s="74" t="str">
        <f t="shared" si="11"/>
        <v/>
      </c>
      <c r="BN33" s="74" t="str">
        <f t="shared" si="12"/>
        <v/>
      </c>
      <c r="BO33" s="74" t="str">
        <f t="shared" si="13"/>
        <v/>
      </c>
      <c r="BP33" s="74" t="str">
        <f t="shared" si="14"/>
        <v/>
      </c>
      <c r="BQ33" s="74" t="str">
        <f t="shared" si="15"/>
        <v/>
      </c>
      <c r="BR33" s="74" t="str">
        <f t="shared" si="16"/>
        <v/>
      </c>
      <c r="BS33" s="74">
        <f t="shared" si="17"/>
        <v>0</v>
      </c>
      <c r="BT33" s="74" t="str">
        <f t="shared" si="18"/>
        <v/>
      </c>
      <c r="BU33" s="74" t="str">
        <f t="shared" si="19"/>
        <v/>
      </c>
      <c r="BV33" s="74">
        <f t="shared" si="20"/>
        <v>0</v>
      </c>
      <c r="BW33" s="74" t="str">
        <f t="shared" si="21"/>
        <v/>
      </c>
      <c r="BX33" s="75"/>
      <c r="BY33" s="74" t="str">
        <f t="shared" si="22"/>
        <v/>
      </c>
      <c r="BZ33" s="75"/>
      <c r="CA33" s="74" t="str">
        <f t="shared" si="23"/>
        <v/>
      </c>
      <c r="CB33" s="75"/>
      <c r="CC33" s="74" t="str">
        <f t="shared" si="24"/>
        <v/>
      </c>
      <c r="CD33" s="75"/>
      <c r="CE33" s="74">
        <f t="shared" si="25"/>
        <v>0</v>
      </c>
    </row>
    <row r="34" spans="2:83" ht="21" customHeight="1">
      <c r="B34" s="119">
        <v>15</v>
      </c>
      <c r="C34" s="643" t="s">
        <v>250</v>
      </c>
      <c r="D34" s="644"/>
      <c r="E34" s="645"/>
      <c r="F34" s="645"/>
      <c r="G34" s="646"/>
      <c r="H34" s="652"/>
      <c r="I34" s="647"/>
      <c r="J34" s="648"/>
      <c r="K34" s="649"/>
      <c r="L34" s="649"/>
      <c r="M34" s="649"/>
      <c r="N34" s="649"/>
      <c r="O34" s="649"/>
      <c r="P34" s="649"/>
      <c r="Q34" s="649"/>
      <c r="R34" s="650"/>
      <c r="S34" s="648"/>
      <c r="T34" s="650"/>
      <c r="U34" s="1192"/>
      <c r="V34" s="1193"/>
      <c r="W34" s="1179"/>
      <c r="X34" s="1179"/>
      <c r="Y34" s="1193"/>
      <c r="Z34" s="1193"/>
      <c r="AA34" s="1193"/>
      <c r="AB34" s="1194"/>
      <c r="AC34" s="1195"/>
      <c r="AD34" s="1196"/>
      <c r="AE34" s="1197"/>
      <c r="AF34" s="149" t="str">
        <f t="shared" si="4"/>
        <v/>
      </c>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G34" s="74">
        <f t="shared" si="5"/>
        <v>0</v>
      </c>
      <c r="BH34" s="74">
        <f t="shared" si="6"/>
        <v>0</v>
      </c>
      <c r="BI34" s="455">
        <f t="shared" si="7"/>
        <v>0</v>
      </c>
      <c r="BJ34" s="74" t="str">
        <f t="shared" si="8"/>
        <v/>
      </c>
      <c r="BK34" s="74" t="str">
        <f t="shared" si="9"/>
        <v/>
      </c>
      <c r="BL34" s="74" t="str">
        <f t="shared" si="10"/>
        <v/>
      </c>
      <c r="BM34" s="74" t="str">
        <f t="shared" si="11"/>
        <v/>
      </c>
      <c r="BN34" s="74" t="str">
        <f t="shared" si="12"/>
        <v/>
      </c>
      <c r="BO34" s="74" t="str">
        <f t="shared" si="13"/>
        <v/>
      </c>
      <c r="BP34" s="74" t="str">
        <f t="shared" si="14"/>
        <v/>
      </c>
      <c r="BQ34" s="74" t="str">
        <f t="shared" si="15"/>
        <v/>
      </c>
      <c r="BR34" s="74" t="str">
        <f t="shared" si="16"/>
        <v/>
      </c>
      <c r="BS34" s="74">
        <f t="shared" si="17"/>
        <v>0</v>
      </c>
      <c r="BT34" s="74" t="str">
        <f t="shared" si="18"/>
        <v/>
      </c>
      <c r="BU34" s="74" t="str">
        <f t="shared" si="19"/>
        <v/>
      </c>
      <c r="BV34" s="74">
        <f t="shared" si="20"/>
        <v>0</v>
      </c>
      <c r="BW34" s="74" t="str">
        <f t="shared" si="21"/>
        <v/>
      </c>
      <c r="BX34" s="75"/>
      <c r="BY34" s="74" t="str">
        <f t="shared" si="22"/>
        <v/>
      </c>
      <c r="BZ34" s="75"/>
      <c r="CA34" s="74" t="str">
        <f t="shared" si="23"/>
        <v/>
      </c>
      <c r="CB34" s="75"/>
      <c r="CC34" s="74" t="str">
        <f t="shared" si="24"/>
        <v/>
      </c>
      <c r="CD34" s="75"/>
      <c r="CE34" s="74">
        <f t="shared" si="25"/>
        <v>0</v>
      </c>
    </row>
    <row r="35" spans="2:83" ht="21" customHeight="1">
      <c r="B35" s="119">
        <v>16</v>
      </c>
      <c r="C35" s="643" t="s">
        <v>250</v>
      </c>
      <c r="D35" s="644"/>
      <c r="E35" s="645"/>
      <c r="F35" s="645"/>
      <c r="G35" s="646"/>
      <c r="H35" s="652"/>
      <c r="I35" s="647"/>
      <c r="J35" s="648"/>
      <c r="K35" s="649"/>
      <c r="L35" s="649"/>
      <c r="M35" s="649"/>
      <c r="N35" s="649"/>
      <c r="O35" s="649"/>
      <c r="P35" s="649"/>
      <c r="Q35" s="649"/>
      <c r="R35" s="650"/>
      <c r="S35" s="648"/>
      <c r="T35" s="650"/>
      <c r="U35" s="1192"/>
      <c r="V35" s="1193"/>
      <c r="W35" s="1179"/>
      <c r="X35" s="1179"/>
      <c r="Y35" s="1193"/>
      <c r="Z35" s="1193"/>
      <c r="AA35" s="1193"/>
      <c r="AB35" s="1194"/>
      <c r="AC35" s="1195"/>
      <c r="AD35" s="1196"/>
      <c r="AE35" s="1197"/>
      <c r="AF35" s="149" t="str">
        <f t="shared" si="4"/>
        <v/>
      </c>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G35" s="74">
        <f t="shared" si="5"/>
        <v>0</v>
      </c>
      <c r="BH35" s="74">
        <f t="shared" si="6"/>
        <v>0</v>
      </c>
      <c r="BI35" s="455">
        <f t="shared" si="7"/>
        <v>0</v>
      </c>
      <c r="BJ35" s="74" t="str">
        <f t="shared" si="8"/>
        <v/>
      </c>
      <c r="BK35" s="74" t="str">
        <f t="shared" si="9"/>
        <v/>
      </c>
      <c r="BL35" s="74" t="str">
        <f t="shared" si="10"/>
        <v/>
      </c>
      <c r="BM35" s="74" t="str">
        <f t="shared" si="11"/>
        <v/>
      </c>
      <c r="BN35" s="74" t="str">
        <f t="shared" si="12"/>
        <v/>
      </c>
      <c r="BO35" s="74" t="str">
        <f t="shared" si="13"/>
        <v/>
      </c>
      <c r="BP35" s="74" t="str">
        <f t="shared" si="14"/>
        <v/>
      </c>
      <c r="BQ35" s="74" t="str">
        <f t="shared" si="15"/>
        <v/>
      </c>
      <c r="BR35" s="74" t="str">
        <f t="shared" si="16"/>
        <v/>
      </c>
      <c r="BS35" s="74">
        <f t="shared" si="17"/>
        <v>0</v>
      </c>
      <c r="BT35" s="74" t="str">
        <f t="shared" si="18"/>
        <v/>
      </c>
      <c r="BU35" s="74" t="str">
        <f t="shared" si="19"/>
        <v/>
      </c>
      <c r="BV35" s="74">
        <f t="shared" si="20"/>
        <v>0</v>
      </c>
      <c r="BW35" s="74" t="str">
        <f t="shared" si="21"/>
        <v/>
      </c>
      <c r="BX35" s="75"/>
      <c r="BY35" s="74" t="str">
        <f t="shared" si="22"/>
        <v/>
      </c>
      <c r="BZ35" s="75"/>
      <c r="CA35" s="74" t="str">
        <f t="shared" si="23"/>
        <v/>
      </c>
      <c r="CB35" s="75"/>
      <c r="CC35" s="74" t="str">
        <f t="shared" si="24"/>
        <v/>
      </c>
      <c r="CD35" s="75"/>
      <c r="CE35" s="74">
        <f t="shared" si="25"/>
        <v>0</v>
      </c>
    </row>
    <row r="36" spans="2:83" ht="21" customHeight="1">
      <c r="B36" s="119">
        <v>17</v>
      </c>
      <c r="C36" s="643" t="s">
        <v>250</v>
      </c>
      <c r="D36" s="644"/>
      <c r="E36" s="645"/>
      <c r="F36" s="645"/>
      <c r="G36" s="646"/>
      <c r="H36" s="652"/>
      <c r="I36" s="647"/>
      <c r="J36" s="648"/>
      <c r="K36" s="649"/>
      <c r="L36" s="649"/>
      <c r="M36" s="649"/>
      <c r="N36" s="649"/>
      <c r="O36" s="649"/>
      <c r="P36" s="649"/>
      <c r="Q36" s="649"/>
      <c r="R36" s="650"/>
      <c r="S36" s="648"/>
      <c r="T36" s="650"/>
      <c r="U36" s="1192"/>
      <c r="V36" s="1193"/>
      <c r="W36" s="1179"/>
      <c r="X36" s="1179"/>
      <c r="Y36" s="1193"/>
      <c r="Z36" s="1193"/>
      <c r="AA36" s="1193"/>
      <c r="AB36" s="1194"/>
      <c r="AC36" s="1195"/>
      <c r="AD36" s="1196"/>
      <c r="AE36" s="1197"/>
      <c r="AF36" s="149" t="str">
        <f t="shared" si="4"/>
        <v/>
      </c>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G36" s="74">
        <f t="shared" si="5"/>
        <v>0</v>
      </c>
      <c r="BH36" s="74">
        <f t="shared" si="6"/>
        <v>0</v>
      </c>
      <c r="BI36" s="455">
        <f t="shared" si="7"/>
        <v>0</v>
      </c>
      <c r="BJ36" s="74" t="str">
        <f t="shared" si="8"/>
        <v/>
      </c>
      <c r="BK36" s="74" t="str">
        <f t="shared" si="9"/>
        <v/>
      </c>
      <c r="BL36" s="74" t="str">
        <f t="shared" si="10"/>
        <v/>
      </c>
      <c r="BM36" s="74" t="str">
        <f t="shared" si="11"/>
        <v/>
      </c>
      <c r="BN36" s="74" t="str">
        <f t="shared" si="12"/>
        <v/>
      </c>
      <c r="BO36" s="74" t="str">
        <f t="shared" si="13"/>
        <v/>
      </c>
      <c r="BP36" s="74" t="str">
        <f t="shared" si="14"/>
        <v/>
      </c>
      <c r="BQ36" s="74" t="str">
        <f t="shared" si="15"/>
        <v/>
      </c>
      <c r="BR36" s="74" t="str">
        <f t="shared" si="16"/>
        <v/>
      </c>
      <c r="BS36" s="74">
        <f t="shared" si="17"/>
        <v>0</v>
      </c>
      <c r="BT36" s="74" t="str">
        <f t="shared" si="18"/>
        <v/>
      </c>
      <c r="BU36" s="74" t="str">
        <f t="shared" si="19"/>
        <v/>
      </c>
      <c r="BV36" s="74">
        <f t="shared" si="20"/>
        <v>0</v>
      </c>
      <c r="BW36" s="74" t="str">
        <f t="shared" si="21"/>
        <v/>
      </c>
      <c r="BX36" s="75"/>
      <c r="BY36" s="74" t="str">
        <f t="shared" si="22"/>
        <v/>
      </c>
      <c r="BZ36" s="75"/>
      <c r="CA36" s="74" t="str">
        <f t="shared" si="23"/>
        <v/>
      </c>
      <c r="CB36" s="75"/>
      <c r="CC36" s="74" t="str">
        <f t="shared" si="24"/>
        <v/>
      </c>
      <c r="CD36" s="75"/>
      <c r="CE36" s="74">
        <f t="shared" si="25"/>
        <v>0</v>
      </c>
    </row>
    <row r="37" spans="2:83" ht="21" customHeight="1">
      <c r="B37" s="119">
        <v>18</v>
      </c>
      <c r="C37" s="643" t="s">
        <v>250</v>
      </c>
      <c r="D37" s="644"/>
      <c r="E37" s="645"/>
      <c r="F37" s="645"/>
      <c r="G37" s="646"/>
      <c r="H37" s="652"/>
      <c r="I37" s="647"/>
      <c r="J37" s="648"/>
      <c r="K37" s="649"/>
      <c r="L37" s="649"/>
      <c r="M37" s="649"/>
      <c r="N37" s="649"/>
      <c r="O37" s="649"/>
      <c r="P37" s="649"/>
      <c r="Q37" s="649"/>
      <c r="R37" s="650"/>
      <c r="S37" s="648"/>
      <c r="T37" s="650"/>
      <c r="U37" s="1192"/>
      <c r="V37" s="1193"/>
      <c r="W37" s="1179"/>
      <c r="X37" s="1179"/>
      <c r="Y37" s="1193"/>
      <c r="Z37" s="1193"/>
      <c r="AA37" s="1193"/>
      <c r="AB37" s="1194"/>
      <c r="AC37" s="1195"/>
      <c r="AD37" s="1196"/>
      <c r="AE37" s="1197"/>
      <c r="AF37" s="149" t="str">
        <f t="shared" si="4"/>
        <v/>
      </c>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G37" s="74">
        <f t="shared" si="5"/>
        <v>0</v>
      </c>
      <c r="BH37" s="74">
        <f t="shared" si="6"/>
        <v>0</v>
      </c>
      <c r="BI37" s="455">
        <f t="shared" si="7"/>
        <v>0</v>
      </c>
      <c r="BJ37" s="74" t="str">
        <f t="shared" si="8"/>
        <v/>
      </c>
      <c r="BK37" s="74" t="str">
        <f t="shared" si="9"/>
        <v/>
      </c>
      <c r="BL37" s="74" t="str">
        <f t="shared" si="10"/>
        <v/>
      </c>
      <c r="BM37" s="74" t="str">
        <f t="shared" si="11"/>
        <v/>
      </c>
      <c r="BN37" s="74" t="str">
        <f t="shared" si="12"/>
        <v/>
      </c>
      <c r="BO37" s="74" t="str">
        <f t="shared" si="13"/>
        <v/>
      </c>
      <c r="BP37" s="74" t="str">
        <f t="shared" si="14"/>
        <v/>
      </c>
      <c r="BQ37" s="74" t="str">
        <f t="shared" si="15"/>
        <v/>
      </c>
      <c r="BR37" s="74" t="str">
        <f t="shared" si="16"/>
        <v/>
      </c>
      <c r="BS37" s="74">
        <f t="shared" si="17"/>
        <v>0</v>
      </c>
      <c r="BT37" s="74" t="str">
        <f t="shared" si="18"/>
        <v/>
      </c>
      <c r="BU37" s="74" t="str">
        <f t="shared" si="19"/>
        <v/>
      </c>
      <c r="BV37" s="74">
        <f t="shared" si="20"/>
        <v>0</v>
      </c>
      <c r="BW37" s="74" t="str">
        <f t="shared" si="21"/>
        <v/>
      </c>
      <c r="BX37" s="75"/>
      <c r="BY37" s="74" t="str">
        <f t="shared" si="22"/>
        <v/>
      </c>
      <c r="BZ37" s="75"/>
      <c r="CA37" s="74" t="str">
        <f t="shared" si="23"/>
        <v/>
      </c>
      <c r="CB37" s="75"/>
      <c r="CC37" s="74" t="str">
        <f t="shared" si="24"/>
        <v/>
      </c>
      <c r="CD37" s="75"/>
      <c r="CE37" s="74">
        <f t="shared" si="25"/>
        <v>0</v>
      </c>
    </row>
    <row r="38" spans="2:83" ht="21" customHeight="1">
      <c r="B38" s="119">
        <v>19</v>
      </c>
      <c r="C38" s="643" t="s">
        <v>250</v>
      </c>
      <c r="D38" s="644"/>
      <c r="E38" s="645"/>
      <c r="F38" s="645"/>
      <c r="G38" s="646"/>
      <c r="H38" s="652"/>
      <c r="I38" s="647"/>
      <c r="J38" s="648"/>
      <c r="K38" s="649"/>
      <c r="L38" s="649"/>
      <c r="M38" s="649"/>
      <c r="N38" s="649"/>
      <c r="O38" s="649"/>
      <c r="P38" s="649"/>
      <c r="Q38" s="649"/>
      <c r="R38" s="650"/>
      <c r="S38" s="648"/>
      <c r="T38" s="650"/>
      <c r="U38" s="1192"/>
      <c r="V38" s="1193"/>
      <c r="W38" s="1179"/>
      <c r="X38" s="1179"/>
      <c r="Y38" s="1193"/>
      <c r="Z38" s="1193"/>
      <c r="AA38" s="1193"/>
      <c r="AB38" s="1194"/>
      <c r="AC38" s="1195"/>
      <c r="AD38" s="1196"/>
      <c r="AE38" s="1197"/>
      <c r="AF38" s="149" t="str">
        <f t="shared" si="4"/>
        <v/>
      </c>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G38" s="74">
        <f t="shared" si="5"/>
        <v>0</v>
      </c>
      <c r="BH38" s="74">
        <f t="shared" si="6"/>
        <v>0</v>
      </c>
      <c r="BI38" s="455">
        <f t="shared" si="7"/>
        <v>0</v>
      </c>
      <c r="BJ38" s="74" t="str">
        <f t="shared" si="8"/>
        <v/>
      </c>
      <c r="BK38" s="74" t="str">
        <f t="shared" si="9"/>
        <v/>
      </c>
      <c r="BL38" s="74" t="str">
        <f t="shared" si="10"/>
        <v/>
      </c>
      <c r="BM38" s="74" t="str">
        <f t="shared" si="11"/>
        <v/>
      </c>
      <c r="BN38" s="74" t="str">
        <f t="shared" si="12"/>
        <v/>
      </c>
      <c r="BO38" s="74" t="str">
        <f t="shared" si="13"/>
        <v/>
      </c>
      <c r="BP38" s="74" t="str">
        <f t="shared" si="14"/>
        <v/>
      </c>
      <c r="BQ38" s="74" t="str">
        <f t="shared" si="15"/>
        <v/>
      </c>
      <c r="BR38" s="74" t="str">
        <f t="shared" si="16"/>
        <v/>
      </c>
      <c r="BS38" s="74">
        <f t="shared" si="17"/>
        <v>0</v>
      </c>
      <c r="BT38" s="74" t="str">
        <f t="shared" si="18"/>
        <v/>
      </c>
      <c r="BU38" s="74" t="str">
        <f t="shared" si="19"/>
        <v/>
      </c>
      <c r="BV38" s="74">
        <f t="shared" si="20"/>
        <v>0</v>
      </c>
      <c r="BW38" s="74" t="str">
        <f t="shared" si="21"/>
        <v/>
      </c>
      <c r="BX38" s="75"/>
      <c r="BY38" s="74" t="str">
        <f t="shared" si="22"/>
        <v/>
      </c>
      <c r="BZ38" s="75"/>
      <c r="CA38" s="74" t="str">
        <f t="shared" si="23"/>
        <v/>
      </c>
      <c r="CB38" s="75"/>
      <c r="CC38" s="74" t="str">
        <f t="shared" si="24"/>
        <v/>
      </c>
      <c r="CD38" s="75"/>
      <c r="CE38" s="74">
        <f t="shared" si="25"/>
        <v>0</v>
      </c>
    </row>
    <row r="39" spans="2:83" ht="21" customHeight="1">
      <c r="B39" s="119">
        <v>20</v>
      </c>
      <c r="C39" s="643" t="s">
        <v>250</v>
      </c>
      <c r="D39" s="644"/>
      <c r="E39" s="645"/>
      <c r="F39" s="645"/>
      <c r="G39" s="646"/>
      <c r="H39" s="652"/>
      <c r="I39" s="647"/>
      <c r="J39" s="648"/>
      <c r="K39" s="649"/>
      <c r="L39" s="649"/>
      <c r="M39" s="649"/>
      <c r="N39" s="649"/>
      <c r="O39" s="649"/>
      <c r="P39" s="649"/>
      <c r="Q39" s="649"/>
      <c r="R39" s="650"/>
      <c r="S39" s="648"/>
      <c r="T39" s="650"/>
      <c r="U39" s="1192"/>
      <c r="V39" s="1193"/>
      <c r="W39" s="1179"/>
      <c r="X39" s="1179"/>
      <c r="Y39" s="1193"/>
      <c r="Z39" s="1193"/>
      <c r="AA39" s="1193"/>
      <c r="AB39" s="1194"/>
      <c r="AC39" s="1195"/>
      <c r="AD39" s="1196"/>
      <c r="AE39" s="1197"/>
      <c r="AF39" s="149" t="str">
        <f t="shared" si="4"/>
        <v/>
      </c>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G39" s="74">
        <f t="shared" si="5"/>
        <v>0</v>
      </c>
      <c r="BH39" s="74">
        <f t="shared" si="6"/>
        <v>0</v>
      </c>
      <c r="BI39" s="455">
        <f t="shared" si="7"/>
        <v>0</v>
      </c>
      <c r="BJ39" s="74" t="str">
        <f t="shared" si="8"/>
        <v/>
      </c>
      <c r="BK39" s="74" t="str">
        <f t="shared" si="9"/>
        <v/>
      </c>
      <c r="BL39" s="74" t="str">
        <f t="shared" si="10"/>
        <v/>
      </c>
      <c r="BM39" s="74" t="str">
        <f t="shared" si="11"/>
        <v/>
      </c>
      <c r="BN39" s="74" t="str">
        <f t="shared" si="12"/>
        <v/>
      </c>
      <c r="BO39" s="74" t="str">
        <f t="shared" si="13"/>
        <v/>
      </c>
      <c r="BP39" s="74" t="str">
        <f t="shared" si="14"/>
        <v/>
      </c>
      <c r="BQ39" s="74" t="str">
        <f t="shared" si="15"/>
        <v/>
      </c>
      <c r="BR39" s="74" t="str">
        <f t="shared" si="16"/>
        <v/>
      </c>
      <c r="BS39" s="74">
        <f t="shared" si="17"/>
        <v>0</v>
      </c>
      <c r="BT39" s="74" t="str">
        <f t="shared" si="18"/>
        <v/>
      </c>
      <c r="BU39" s="74" t="str">
        <f t="shared" si="19"/>
        <v/>
      </c>
      <c r="BV39" s="74">
        <f t="shared" si="20"/>
        <v>0</v>
      </c>
      <c r="BW39" s="74" t="str">
        <f t="shared" si="21"/>
        <v/>
      </c>
      <c r="BX39" s="75"/>
      <c r="BY39" s="74" t="str">
        <f t="shared" si="22"/>
        <v/>
      </c>
      <c r="BZ39" s="75"/>
      <c r="CA39" s="74" t="str">
        <f t="shared" si="23"/>
        <v/>
      </c>
      <c r="CB39" s="75"/>
      <c r="CC39" s="74" t="str">
        <f t="shared" si="24"/>
        <v/>
      </c>
      <c r="CD39" s="75"/>
      <c r="CE39" s="74">
        <f t="shared" si="25"/>
        <v>0</v>
      </c>
    </row>
    <row r="40" spans="2:83" ht="21" customHeight="1">
      <c r="B40" s="119">
        <v>21</v>
      </c>
      <c r="C40" s="643" t="s">
        <v>250</v>
      </c>
      <c r="D40" s="644"/>
      <c r="E40" s="645"/>
      <c r="F40" s="645"/>
      <c r="G40" s="646"/>
      <c r="H40" s="652"/>
      <c r="I40" s="647"/>
      <c r="J40" s="648"/>
      <c r="K40" s="649"/>
      <c r="L40" s="649"/>
      <c r="M40" s="649"/>
      <c r="N40" s="649"/>
      <c r="O40" s="649"/>
      <c r="P40" s="649"/>
      <c r="Q40" s="649"/>
      <c r="R40" s="650"/>
      <c r="S40" s="648"/>
      <c r="T40" s="650"/>
      <c r="U40" s="1192"/>
      <c r="V40" s="1193"/>
      <c r="W40" s="1179"/>
      <c r="X40" s="1179"/>
      <c r="Y40" s="1193"/>
      <c r="Z40" s="1193"/>
      <c r="AA40" s="1193"/>
      <c r="AB40" s="1194"/>
      <c r="AC40" s="1195"/>
      <c r="AD40" s="1196"/>
      <c r="AE40" s="1197"/>
      <c r="AF40" s="149" t="str">
        <f t="shared" si="4"/>
        <v/>
      </c>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G40" s="74">
        <f t="shared" si="5"/>
        <v>0</v>
      </c>
      <c r="BH40" s="74">
        <f t="shared" si="6"/>
        <v>0</v>
      </c>
      <c r="BI40" s="455">
        <f t="shared" si="7"/>
        <v>0</v>
      </c>
      <c r="BJ40" s="74" t="str">
        <f t="shared" si="8"/>
        <v/>
      </c>
      <c r="BK40" s="74" t="str">
        <f t="shared" si="9"/>
        <v/>
      </c>
      <c r="BL40" s="74" t="str">
        <f t="shared" si="10"/>
        <v/>
      </c>
      <c r="BM40" s="74" t="str">
        <f t="shared" si="11"/>
        <v/>
      </c>
      <c r="BN40" s="74" t="str">
        <f t="shared" si="12"/>
        <v/>
      </c>
      <c r="BO40" s="74" t="str">
        <f t="shared" si="13"/>
        <v/>
      </c>
      <c r="BP40" s="74" t="str">
        <f t="shared" si="14"/>
        <v/>
      </c>
      <c r="BQ40" s="74" t="str">
        <f t="shared" si="15"/>
        <v/>
      </c>
      <c r="BR40" s="74" t="str">
        <f t="shared" si="16"/>
        <v/>
      </c>
      <c r="BS40" s="74">
        <f t="shared" si="17"/>
        <v>0</v>
      </c>
      <c r="BT40" s="74" t="str">
        <f t="shared" si="18"/>
        <v/>
      </c>
      <c r="BU40" s="74" t="str">
        <f t="shared" si="19"/>
        <v/>
      </c>
      <c r="BV40" s="74">
        <f t="shared" si="20"/>
        <v>0</v>
      </c>
      <c r="BW40" s="74" t="str">
        <f t="shared" si="21"/>
        <v/>
      </c>
      <c r="BX40" s="75"/>
      <c r="BY40" s="74" t="str">
        <f t="shared" si="22"/>
        <v/>
      </c>
      <c r="BZ40" s="75"/>
      <c r="CA40" s="74" t="str">
        <f t="shared" si="23"/>
        <v/>
      </c>
      <c r="CB40" s="75"/>
      <c r="CC40" s="74" t="str">
        <f t="shared" si="24"/>
        <v/>
      </c>
      <c r="CD40" s="75"/>
      <c r="CE40" s="74">
        <f t="shared" si="25"/>
        <v>0</v>
      </c>
    </row>
    <row r="41" spans="2:83" ht="21" customHeight="1">
      <c r="B41" s="119">
        <v>22</v>
      </c>
      <c r="C41" s="643" t="s">
        <v>250</v>
      </c>
      <c r="D41" s="644"/>
      <c r="E41" s="645"/>
      <c r="F41" s="645"/>
      <c r="G41" s="646"/>
      <c r="H41" s="652"/>
      <c r="I41" s="647"/>
      <c r="J41" s="648"/>
      <c r="K41" s="649"/>
      <c r="L41" s="649"/>
      <c r="M41" s="649"/>
      <c r="N41" s="649"/>
      <c r="O41" s="649"/>
      <c r="P41" s="649"/>
      <c r="Q41" s="649"/>
      <c r="R41" s="650"/>
      <c r="S41" s="648"/>
      <c r="T41" s="650"/>
      <c r="U41" s="1192"/>
      <c r="V41" s="1193"/>
      <c r="W41" s="1179"/>
      <c r="X41" s="1179"/>
      <c r="Y41" s="1193"/>
      <c r="Z41" s="1193"/>
      <c r="AA41" s="1193"/>
      <c r="AB41" s="1194"/>
      <c r="AC41" s="1195"/>
      <c r="AD41" s="1196"/>
      <c r="AE41" s="1197"/>
      <c r="AF41" s="149" t="str">
        <f t="shared" si="4"/>
        <v/>
      </c>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G41" s="74">
        <f t="shared" si="5"/>
        <v>0</v>
      </c>
      <c r="BH41" s="74">
        <f t="shared" si="6"/>
        <v>0</v>
      </c>
      <c r="BI41" s="455">
        <f t="shared" si="7"/>
        <v>0</v>
      </c>
      <c r="BJ41" s="74" t="str">
        <f t="shared" si="8"/>
        <v/>
      </c>
      <c r="BK41" s="74" t="str">
        <f t="shared" si="9"/>
        <v/>
      </c>
      <c r="BL41" s="74" t="str">
        <f t="shared" si="10"/>
        <v/>
      </c>
      <c r="BM41" s="74" t="str">
        <f t="shared" si="11"/>
        <v/>
      </c>
      <c r="BN41" s="74" t="str">
        <f t="shared" si="12"/>
        <v/>
      </c>
      <c r="BO41" s="74" t="str">
        <f t="shared" si="13"/>
        <v/>
      </c>
      <c r="BP41" s="74" t="str">
        <f t="shared" si="14"/>
        <v/>
      </c>
      <c r="BQ41" s="74" t="str">
        <f t="shared" si="15"/>
        <v/>
      </c>
      <c r="BR41" s="74" t="str">
        <f t="shared" si="16"/>
        <v/>
      </c>
      <c r="BS41" s="74">
        <f t="shared" si="17"/>
        <v>0</v>
      </c>
      <c r="BT41" s="74" t="str">
        <f t="shared" si="18"/>
        <v/>
      </c>
      <c r="BU41" s="74" t="str">
        <f t="shared" si="19"/>
        <v/>
      </c>
      <c r="BV41" s="74">
        <f t="shared" si="20"/>
        <v>0</v>
      </c>
      <c r="BW41" s="74" t="str">
        <f t="shared" si="21"/>
        <v/>
      </c>
      <c r="BX41" s="75"/>
      <c r="BY41" s="74" t="str">
        <f t="shared" si="22"/>
        <v/>
      </c>
      <c r="BZ41" s="75"/>
      <c r="CA41" s="74" t="str">
        <f t="shared" si="23"/>
        <v/>
      </c>
      <c r="CB41" s="75"/>
      <c r="CC41" s="74" t="str">
        <f t="shared" si="24"/>
        <v/>
      </c>
      <c r="CD41" s="75"/>
      <c r="CE41" s="74">
        <f t="shared" si="25"/>
        <v>0</v>
      </c>
    </row>
    <row r="42" spans="2:83" ht="21" customHeight="1">
      <c r="B42" s="119">
        <v>23</v>
      </c>
      <c r="C42" s="643" t="s">
        <v>250</v>
      </c>
      <c r="D42" s="644"/>
      <c r="E42" s="645"/>
      <c r="F42" s="645"/>
      <c r="G42" s="646"/>
      <c r="H42" s="652"/>
      <c r="I42" s="647"/>
      <c r="J42" s="648"/>
      <c r="K42" s="649"/>
      <c r="L42" s="649"/>
      <c r="M42" s="649"/>
      <c r="N42" s="649"/>
      <c r="O42" s="649"/>
      <c r="P42" s="649"/>
      <c r="Q42" s="649"/>
      <c r="R42" s="650"/>
      <c r="S42" s="648"/>
      <c r="T42" s="650"/>
      <c r="U42" s="1192"/>
      <c r="V42" s="1193"/>
      <c r="W42" s="1179"/>
      <c r="X42" s="1179"/>
      <c r="Y42" s="1193"/>
      <c r="Z42" s="1193"/>
      <c r="AA42" s="1193"/>
      <c r="AB42" s="1194"/>
      <c r="AC42" s="1195"/>
      <c r="AD42" s="1196"/>
      <c r="AE42" s="1197"/>
      <c r="AF42" s="149" t="str">
        <f t="shared" si="4"/>
        <v/>
      </c>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G42" s="74">
        <f t="shared" si="5"/>
        <v>0</v>
      </c>
      <c r="BH42" s="74">
        <f t="shared" si="6"/>
        <v>0</v>
      </c>
      <c r="BI42" s="455">
        <f t="shared" si="7"/>
        <v>0</v>
      </c>
      <c r="BJ42" s="74" t="str">
        <f t="shared" si="8"/>
        <v/>
      </c>
      <c r="BK42" s="74" t="str">
        <f t="shared" si="9"/>
        <v/>
      </c>
      <c r="BL42" s="74" t="str">
        <f t="shared" si="10"/>
        <v/>
      </c>
      <c r="BM42" s="74" t="str">
        <f t="shared" si="11"/>
        <v/>
      </c>
      <c r="BN42" s="74" t="str">
        <f t="shared" si="12"/>
        <v/>
      </c>
      <c r="BO42" s="74" t="str">
        <f t="shared" si="13"/>
        <v/>
      </c>
      <c r="BP42" s="74" t="str">
        <f t="shared" si="14"/>
        <v/>
      </c>
      <c r="BQ42" s="74" t="str">
        <f t="shared" si="15"/>
        <v/>
      </c>
      <c r="BR42" s="74" t="str">
        <f t="shared" si="16"/>
        <v/>
      </c>
      <c r="BS42" s="74">
        <f t="shared" si="17"/>
        <v>0</v>
      </c>
      <c r="BT42" s="74" t="str">
        <f t="shared" si="18"/>
        <v/>
      </c>
      <c r="BU42" s="74" t="str">
        <f t="shared" si="19"/>
        <v/>
      </c>
      <c r="BV42" s="74">
        <f t="shared" si="20"/>
        <v>0</v>
      </c>
      <c r="BW42" s="74" t="str">
        <f t="shared" si="21"/>
        <v/>
      </c>
      <c r="BX42" s="75"/>
      <c r="BY42" s="74" t="str">
        <f t="shared" si="22"/>
        <v/>
      </c>
      <c r="BZ42" s="75"/>
      <c r="CA42" s="74" t="str">
        <f t="shared" si="23"/>
        <v/>
      </c>
      <c r="CB42" s="75"/>
      <c r="CC42" s="74" t="str">
        <f t="shared" si="24"/>
        <v/>
      </c>
      <c r="CD42" s="75"/>
      <c r="CE42" s="74">
        <f t="shared" si="25"/>
        <v>0</v>
      </c>
    </row>
    <row r="43" spans="2:83" ht="21" customHeight="1">
      <c r="B43" s="119">
        <v>24</v>
      </c>
      <c r="C43" s="643" t="s">
        <v>250</v>
      </c>
      <c r="D43" s="644"/>
      <c r="E43" s="645"/>
      <c r="F43" s="645"/>
      <c r="G43" s="646"/>
      <c r="H43" s="652"/>
      <c r="I43" s="647"/>
      <c r="J43" s="648"/>
      <c r="K43" s="649"/>
      <c r="L43" s="649"/>
      <c r="M43" s="649"/>
      <c r="N43" s="649"/>
      <c r="O43" s="649"/>
      <c r="P43" s="649"/>
      <c r="Q43" s="649"/>
      <c r="R43" s="650"/>
      <c r="S43" s="648"/>
      <c r="T43" s="650"/>
      <c r="U43" s="1192"/>
      <c r="V43" s="1193"/>
      <c r="W43" s="1179"/>
      <c r="X43" s="1179"/>
      <c r="Y43" s="1193"/>
      <c r="Z43" s="1193"/>
      <c r="AA43" s="1193"/>
      <c r="AB43" s="1194"/>
      <c r="AC43" s="1195"/>
      <c r="AD43" s="1196"/>
      <c r="AE43" s="1197"/>
      <c r="AF43" s="149" t="str">
        <f t="shared" si="4"/>
        <v/>
      </c>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G43" s="74">
        <f t="shared" si="5"/>
        <v>0</v>
      </c>
      <c r="BH43" s="74">
        <f t="shared" si="6"/>
        <v>0</v>
      </c>
      <c r="BI43" s="455">
        <f t="shared" si="7"/>
        <v>0</v>
      </c>
      <c r="BJ43" s="74" t="str">
        <f t="shared" si="8"/>
        <v/>
      </c>
      <c r="BK43" s="74" t="str">
        <f t="shared" si="9"/>
        <v/>
      </c>
      <c r="BL43" s="74" t="str">
        <f t="shared" si="10"/>
        <v/>
      </c>
      <c r="BM43" s="74" t="str">
        <f t="shared" si="11"/>
        <v/>
      </c>
      <c r="BN43" s="74" t="str">
        <f t="shared" si="12"/>
        <v/>
      </c>
      <c r="BO43" s="74" t="str">
        <f t="shared" si="13"/>
        <v/>
      </c>
      <c r="BP43" s="74" t="str">
        <f t="shared" si="14"/>
        <v/>
      </c>
      <c r="BQ43" s="74" t="str">
        <f t="shared" si="15"/>
        <v/>
      </c>
      <c r="BR43" s="74" t="str">
        <f t="shared" si="16"/>
        <v/>
      </c>
      <c r="BS43" s="74">
        <f t="shared" si="17"/>
        <v>0</v>
      </c>
      <c r="BT43" s="74" t="str">
        <f t="shared" si="18"/>
        <v/>
      </c>
      <c r="BU43" s="74" t="str">
        <f t="shared" si="19"/>
        <v/>
      </c>
      <c r="BV43" s="74">
        <f t="shared" si="20"/>
        <v>0</v>
      </c>
      <c r="BW43" s="74" t="str">
        <f t="shared" si="21"/>
        <v/>
      </c>
      <c r="BX43" s="75"/>
      <c r="BY43" s="74" t="str">
        <f t="shared" si="22"/>
        <v/>
      </c>
      <c r="BZ43" s="75"/>
      <c r="CA43" s="74" t="str">
        <f t="shared" si="23"/>
        <v/>
      </c>
      <c r="CB43" s="75"/>
      <c r="CC43" s="74" t="str">
        <f t="shared" si="24"/>
        <v/>
      </c>
      <c r="CD43" s="75"/>
      <c r="CE43" s="74">
        <f t="shared" si="25"/>
        <v>0</v>
      </c>
    </row>
    <row r="44" spans="2:83" ht="21" customHeight="1">
      <c r="B44" s="119">
        <v>25</v>
      </c>
      <c r="C44" s="643"/>
      <c r="D44" s="644"/>
      <c r="E44" s="645"/>
      <c r="F44" s="645"/>
      <c r="G44" s="646"/>
      <c r="H44" s="638"/>
      <c r="I44" s="647"/>
      <c r="J44" s="648"/>
      <c r="K44" s="649"/>
      <c r="L44" s="649"/>
      <c r="M44" s="649"/>
      <c r="N44" s="649"/>
      <c r="O44" s="649"/>
      <c r="P44" s="649"/>
      <c r="Q44" s="649"/>
      <c r="R44" s="650"/>
      <c r="S44" s="648"/>
      <c r="T44" s="650"/>
      <c r="U44" s="1192"/>
      <c r="V44" s="1193"/>
      <c r="W44" s="1179"/>
      <c r="X44" s="1179"/>
      <c r="Y44" s="1193"/>
      <c r="Z44" s="1193"/>
      <c r="AA44" s="1193"/>
      <c r="AB44" s="1194"/>
      <c r="AC44" s="1195"/>
      <c r="AD44" s="1196"/>
      <c r="AE44" s="1197"/>
      <c r="AF44" s="149" t="str">
        <f t="shared" ref="AF44:AF69" si="26">IF(D44="","",IF(BI44=1,IF(BS44=1,IF(BV44=1,IF(CE44=0,"宿泊・日帰り記入エラー","OK"),"居住地選択エラー"),"利用者区分選択エラー"),"性別選択エラー"))</f>
        <v/>
      </c>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G44" s="74">
        <f t="shared" ref="BG44:BH66" si="27">IF(H44="○",1,0)</f>
        <v>0</v>
      </c>
      <c r="BH44" s="74">
        <f t="shared" si="27"/>
        <v>0</v>
      </c>
      <c r="BI44" s="455">
        <f t="shared" ref="BI44:BI66" si="28">BG44+BH44</f>
        <v>0</v>
      </c>
      <c r="BJ44" s="74" t="str">
        <f t="shared" si="0"/>
        <v/>
      </c>
      <c r="BK44" s="74" t="str">
        <f t="shared" si="0"/>
        <v/>
      </c>
      <c r="BL44" s="74" t="str">
        <f t="shared" si="0"/>
        <v/>
      </c>
      <c r="BM44" s="74" t="str">
        <f t="shared" si="0"/>
        <v/>
      </c>
      <c r="BN44" s="74" t="str">
        <f t="shared" si="0"/>
        <v/>
      </c>
      <c r="BO44" s="74" t="str">
        <f t="shared" si="0"/>
        <v/>
      </c>
      <c r="BP44" s="74" t="str">
        <f t="shared" si="0"/>
        <v/>
      </c>
      <c r="BQ44" s="74" t="str">
        <f t="shared" si="0"/>
        <v/>
      </c>
      <c r="BR44" s="74" t="str">
        <f t="shared" si="0"/>
        <v/>
      </c>
      <c r="BS44" s="74">
        <f t="shared" ref="BS44:BS66" si="29">COUNTA(J44:R44)</f>
        <v>0</v>
      </c>
      <c r="BT44" s="74" t="str">
        <f t="shared" si="1"/>
        <v/>
      </c>
      <c r="BU44" s="74" t="str">
        <f t="shared" si="1"/>
        <v/>
      </c>
      <c r="BV44" s="74">
        <f t="shared" ref="BV44:BV66" si="30">COUNTA(S44:T44)</f>
        <v>0</v>
      </c>
      <c r="BW44" s="74" t="str">
        <f t="shared" ref="BW44:BW69" si="31">IF(U44="○",IF($H44="○","Ａ",IF($I44="○","B","")),IF(U44="△",IF($H44="○","Ｃ",IF($I44="○","Ｄ","")),""))</f>
        <v/>
      </c>
      <c r="BX44" s="75"/>
      <c r="BY44" s="74" t="str">
        <f t="shared" ref="BY44:BY66" si="32">IF(W44="○",IF($H44="○","Ａ",IF($I44="○","B","")),IF(W44="△",IF($H44="○","Ｃ",IF($I44="○","Ｄ","")),""))</f>
        <v/>
      </c>
      <c r="BZ44" s="75"/>
      <c r="CA44" s="74" t="str">
        <f t="shared" si="2"/>
        <v/>
      </c>
      <c r="CB44" s="75"/>
      <c r="CC44" s="74" t="str">
        <f t="shared" si="3"/>
        <v/>
      </c>
      <c r="CD44" s="75"/>
      <c r="CE44" s="74">
        <f t="shared" ref="CE44:CE66" si="33">COUNTA(U44:AB44)</f>
        <v>0</v>
      </c>
    </row>
    <row r="45" spans="2:83" ht="21" customHeight="1">
      <c r="B45" s="119">
        <v>26</v>
      </c>
      <c r="C45" s="643"/>
      <c r="D45" s="644"/>
      <c r="E45" s="645"/>
      <c r="F45" s="645"/>
      <c r="G45" s="646"/>
      <c r="H45" s="638"/>
      <c r="I45" s="647"/>
      <c r="J45" s="648"/>
      <c r="K45" s="649"/>
      <c r="L45" s="649"/>
      <c r="M45" s="649"/>
      <c r="N45" s="649"/>
      <c r="O45" s="649"/>
      <c r="P45" s="649"/>
      <c r="Q45" s="649"/>
      <c r="R45" s="650"/>
      <c r="S45" s="648"/>
      <c r="T45" s="650"/>
      <c r="U45" s="1192"/>
      <c r="V45" s="1193"/>
      <c r="W45" s="1179"/>
      <c r="X45" s="1179"/>
      <c r="Y45" s="1193"/>
      <c r="Z45" s="1193"/>
      <c r="AA45" s="1193"/>
      <c r="AB45" s="1194"/>
      <c r="AC45" s="1195"/>
      <c r="AD45" s="1196"/>
      <c r="AE45" s="1197"/>
      <c r="AF45" s="149" t="str">
        <f t="shared" si="26"/>
        <v/>
      </c>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G45" s="74">
        <f t="shared" si="27"/>
        <v>0</v>
      </c>
      <c r="BH45" s="74">
        <f t="shared" si="27"/>
        <v>0</v>
      </c>
      <c r="BI45" s="455">
        <f t="shared" si="28"/>
        <v>0</v>
      </c>
      <c r="BJ45" s="74" t="str">
        <f t="shared" si="0"/>
        <v/>
      </c>
      <c r="BK45" s="74" t="str">
        <f t="shared" si="0"/>
        <v/>
      </c>
      <c r="BL45" s="74" t="str">
        <f t="shared" si="0"/>
        <v/>
      </c>
      <c r="BM45" s="74" t="str">
        <f t="shared" si="0"/>
        <v/>
      </c>
      <c r="BN45" s="74" t="str">
        <f t="shared" si="0"/>
        <v/>
      </c>
      <c r="BO45" s="74" t="str">
        <f t="shared" si="0"/>
        <v/>
      </c>
      <c r="BP45" s="74" t="str">
        <f t="shared" si="0"/>
        <v/>
      </c>
      <c r="BQ45" s="74" t="str">
        <f t="shared" si="0"/>
        <v/>
      </c>
      <c r="BR45" s="74" t="str">
        <f t="shared" si="0"/>
        <v/>
      </c>
      <c r="BS45" s="74">
        <f t="shared" si="29"/>
        <v>0</v>
      </c>
      <c r="BT45" s="74" t="str">
        <f t="shared" si="1"/>
        <v/>
      </c>
      <c r="BU45" s="74" t="str">
        <f t="shared" si="1"/>
        <v/>
      </c>
      <c r="BV45" s="74">
        <f t="shared" si="30"/>
        <v>0</v>
      </c>
      <c r="BW45" s="74" t="str">
        <f t="shared" si="31"/>
        <v/>
      </c>
      <c r="BX45" s="75"/>
      <c r="BY45" s="74" t="str">
        <f t="shared" si="32"/>
        <v/>
      </c>
      <c r="BZ45" s="75"/>
      <c r="CA45" s="74" t="str">
        <f t="shared" si="2"/>
        <v/>
      </c>
      <c r="CB45" s="75"/>
      <c r="CC45" s="74" t="str">
        <f t="shared" si="3"/>
        <v/>
      </c>
      <c r="CD45" s="75"/>
      <c r="CE45" s="74">
        <f t="shared" si="33"/>
        <v>0</v>
      </c>
    </row>
    <row r="46" spans="2:83" ht="21" customHeight="1">
      <c r="B46" s="119">
        <v>27</v>
      </c>
      <c r="C46" s="643" t="s">
        <v>250</v>
      </c>
      <c r="D46" s="644"/>
      <c r="E46" s="645"/>
      <c r="F46" s="645"/>
      <c r="G46" s="646"/>
      <c r="H46" s="638"/>
      <c r="I46" s="647"/>
      <c r="J46" s="648"/>
      <c r="K46" s="649"/>
      <c r="L46" s="649"/>
      <c r="M46" s="649"/>
      <c r="N46" s="649"/>
      <c r="O46" s="649"/>
      <c r="P46" s="649"/>
      <c r="Q46" s="649"/>
      <c r="R46" s="650"/>
      <c r="S46" s="648"/>
      <c r="T46" s="650"/>
      <c r="U46" s="1192"/>
      <c r="V46" s="1193"/>
      <c r="W46" s="1179"/>
      <c r="X46" s="1179"/>
      <c r="Y46" s="1193"/>
      <c r="Z46" s="1193"/>
      <c r="AA46" s="1193"/>
      <c r="AB46" s="1194"/>
      <c r="AC46" s="1195"/>
      <c r="AD46" s="1196"/>
      <c r="AE46" s="1197"/>
      <c r="AF46" s="149" t="str">
        <f t="shared" si="26"/>
        <v/>
      </c>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G46" s="74">
        <f t="shared" si="27"/>
        <v>0</v>
      </c>
      <c r="BH46" s="74">
        <f t="shared" si="27"/>
        <v>0</v>
      </c>
      <c r="BI46" s="455">
        <f t="shared" si="28"/>
        <v>0</v>
      </c>
      <c r="BJ46" s="74" t="str">
        <f t="shared" si="0"/>
        <v/>
      </c>
      <c r="BK46" s="74" t="str">
        <f t="shared" si="0"/>
        <v/>
      </c>
      <c r="BL46" s="74" t="str">
        <f t="shared" si="0"/>
        <v/>
      </c>
      <c r="BM46" s="74" t="str">
        <f t="shared" si="0"/>
        <v/>
      </c>
      <c r="BN46" s="74" t="str">
        <f t="shared" si="0"/>
        <v/>
      </c>
      <c r="BO46" s="74" t="str">
        <f t="shared" si="0"/>
        <v/>
      </c>
      <c r="BP46" s="74" t="str">
        <f t="shared" si="0"/>
        <v/>
      </c>
      <c r="BQ46" s="74" t="str">
        <f t="shared" si="0"/>
        <v/>
      </c>
      <c r="BR46" s="74" t="str">
        <f t="shared" si="0"/>
        <v/>
      </c>
      <c r="BS46" s="74">
        <f t="shared" si="29"/>
        <v>0</v>
      </c>
      <c r="BT46" s="74" t="str">
        <f t="shared" si="1"/>
        <v/>
      </c>
      <c r="BU46" s="74" t="str">
        <f t="shared" si="1"/>
        <v/>
      </c>
      <c r="BV46" s="74">
        <f t="shared" si="30"/>
        <v>0</v>
      </c>
      <c r="BW46" s="74" t="str">
        <f t="shared" si="31"/>
        <v/>
      </c>
      <c r="BX46" s="75"/>
      <c r="BY46" s="74" t="str">
        <f t="shared" si="32"/>
        <v/>
      </c>
      <c r="BZ46" s="75"/>
      <c r="CA46" s="74" t="str">
        <f t="shared" si="2"/>
        <v/>
      </c>
      <c r="CB46" s="75"/>
      <c r="CC46" s="74" t="str">
        <f t="shared" si="3"/>
        <v/>
      </c>
      <c r="CD46" s="75"/>
      <c r="CE46" s="74">
        <f t="shared" si="33"/>
        <v>0</v>
      </c>
    </row>
    <row r="47" spans="2:83" ht="21" customHeight="1">
      <c r="B47" s="119">
        <v>28</v>
      </c>
      <c r="C47" s="643" t="s">
        <v>250</v>
      </c>
      <c r="D47" s="644"/>
      <c r="E47" s="645"/>
      <c r="F47" s="645"/>
      <c r="G47" s="646"/>
      <c r="H47" s="638"/>
      <c r="I47" s="647"/>
      <c r="J47" s="648"/>
      <c r="K47" s="649"/>
      <c r="L47" s="649"/>
      <c r="M47" s="649"/>
      <c r="N47" s="649"/>
      <c r="O47" s="649"/>
      <c r="P47" s="649"/>
      <c r="Q47" s="649"/>
      <c r="R47" s="650"/>
      <c r="S47" s="648"/>
      <c r="T47" s="650"/>
      <c r="U47" s="1192"/>
      <c r="V47" s="1193"/>
      <c r="W47" s="1179"/>
      <c r="X47" s="1179"/>
      <c r="Y47" s="1193"/>
      <c r="Z47" s="1193"/>
      <c r="AA47" s="1193"/>
      <c r="AB47" s="1194"/>
      <c r="AC47" s="1195"/>
      <c r="AD47" s="1196"/>
      <c r="AE47" s="1197"/>
      <c r="AF47" s="149" t="str">
        <f t="shared" si="26"/>
        <v/>
      </c>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G47" s="74">
        <f t="shared" si="27"/>
        <v>0</v>
      </c>
      <c r="BH47" s="74">
        <f t="shared" si="27"/>
        <v>0</v>
      </c>
      <c r="BI47" s="455">
        <f t="shared" si="28"/>
        <v>0</v>
      </c>
      <c r="BJ47" s="74" t="str">
        <f t="shared" si="0"/>
        <v/>
      </c>
      <c r="BK47" s="74" t="str">
        <f t="shared" si="0"/>
        <v/>
      </c>
      <c r="BL47" s="74" t="str">
        <f t="shared" si="0"/>
        <v/>
      </c>
      <c r="BM47" s="74" t="str">
        <f t="shared" si="0"/>
        <v/>
      </c>
      <c r="BN47" s="74" t="str">
        <f t="shared" si="0"/>
        <v/>
      </c>
      <c r="BO47" s="74" t="str">
        <f t="shared" si="0"/>
        <v/>
      </c>
      <c r="BP47" s="74" t="str">
        <f t="shared" si="0"/>
        <v/>
      </c>
      <c r="BQ47" s="74" t="str">
        <f t="shared" si="0"/>
        <v/>
      </c>
      <c r="BR47" s="74" t="str">
        <f t="shared" si="0"/>
        <v/>
      </c>
      <c r="BS47" s="74">
        <f t="shared" si="29"/>
        <v>0</v>
      </c>
      <c r="BT47" s="74" t="str">
        <f t="shared" si="1"/>
        <v/>
      </c>
      <c r="BU47" s="74" t="str">
        <f t="shared" si="1"/>
        <v/>
      </c>
      <c r="BV47" s="74">
        <f t="shared" si="30"/>
        <v>0</v>
      </c>
      <c r="BW47" s="74" t="str">
        <f t="shared" si="31"/>
        <v/>
      </c>
      <c r="BX47" s="75"/>
      <c r="BY47" s="74" t="str">
        <f t="shared" si="32"/>
        <v/>
      </c>
      <c r="BZ47" s="75"/>
      <c r="CA47" s="74" t="str">
        <f t="shared" si="2"/>
        <v/>
      </c>
      <c r="CB47" s="75"/>
      <c r="CC47" s="74" t="str">
        <f t="shared" si="3"/>
        <v/>
      </c>
      <c r="CD47" s="75"/>
      <c r="CE47" s="74">
        <f t="shared" si="33"/>
        <v>0</v>
      </c>
    </row>
    <row r="48" spans="2:83" ht="21" customHeight="1">
      <c r="B48" s="119">
        <v>29</v>
      </c>
      <c r="C48" s="643" t="s">
        <v>250</v>
      </c>
      <c r="D48" s="644"/>
      <c r="E48" s="645"/>
      <c r="F48" s="645"/>
      <c r="G48" s="646"/>
      <c r="H48" s="638"/>
      <c r="I48" s="647"/>
      <c r="J48" s="648"/>
      <c r="K48" s="649"/>
      <c r="L48" s="649"/>
      <c r="M48" s="649"/>
      <c r="N48" s="649"/>
      <c r="O48" s="649"/>
      <c r="P48" s="649"/>
      <c r="Q48" s="649"/>
      <c r="R48" s="650"/>
      <c r="S48" s="648"/>
      <c r="T48" s="650"/>
      <c r="U48" s="1192"/>
      <c r="V48" s="1193"/>
      <c r="W48" s="1179"/>
      <c r="X48" s="1179"/>
      <c r="Y48" s="1193"/>
      <c r="Z48" s="1193"/>
      <c r="AA48" s="1193"/>
      <c r="AB48" s="1194"/>
      <c r="AC48" s="1195"/>
      <c r="AD48" s="1196"/>
      <c r="AE48" s="1197"/>
      <c r="AF48" s="149" t="str">
        <f t="shared" si="26"/>
        <v/>
      </c>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G48" s="74">
        <f t="shared" si="27"/>
        <v>0</v>
      </c>
      <c r="BH48" s="74">
        <f t="shared" si="27"/>
        <v>0</v>
      </c>
      <c r="BI48" s="455">
        <f t="shared" si="28"/>
        <v>0</v>
      </c>
      <c r="BJ48" s="74" t="str">
        <f t="shared" si="0"/>
        <v/>
      </c>
      <c r="BK48" s="74" t="str">
        <f t="shared" si="0"/>
        <v/>
      </c>
      <c r="BL48" s="74" t="str">
        <f t="shared" si="0"/>
        <v/>
      </c>
      <c r="BM48" s="74" t="str">
        <f t="shared" si="0"/>
        <v/>
      </c>
      <c r="BN48" s="74" t="str">
        <f t="shared" si="0"/>
        <v/>
      </c>
      <c r="BO48" s="74" t="str">
        <f t="shared" si="0"/>
        <v/>
      </c>
      <c r="BP48" s="74" t="str">
        <f t="shared" si="0"/>
        <v/>
      </c>
      <c r="BQ48" s="74" t="str">
        <f t="shared" si="0"/>
        <v/>
      </c>
      <c r="BR48" s="74" t="str">
        <f t="shared" si="0"/>
        <v/>
      </c>
      <c r="BS48" s="74">
        <f t="shared" si="29"/>
        <v>0</v>
      </c>
      <c r="BT48" s="74" t="str">
        <f t="shared" si="1"/>
        <v/>
      </c>
      <c r="BU48" s="74" t="str">
        <f t="shared" si="1"/>
        <v/>
      </c>
      <c r="BV48" s="74">
        <f t="shared" si="30"/>
        <v>0</v>
      </c>
      <c r="BW48" s="74" t="str">
        <f t="shared" si="31"/>
        <v/>
      </c>
      <c r="BX48" s="75"/>
      <c r="BY48" s="74" t="str">
        <f t="shared" si="32"/>
        <v/>
      </c>
      <c r="BZ48" s="75"/>
      <c r="CA48" s="74" t="str">
        <f t="shared" si="2"/>
        <v/>
      </c>
      <c r="CB48" s="75"/>
      <c r="CC48" s="74" t="str">
        <f t="shared" si="3"/>
        <v/>
      </c>
      <c r="CD48" s="75"/>
      <c r="CE48" s="74">
        <f t="shared" si="33"/>
        <v>0</v>
      </c>
    </row>
    <row r="49" spans="2:83" ht="21" customHeight="1">
      <c r="B49" s="119">
        <v>30</v>
      </c>
      <c r="C49" s="643" t="s">
        <v>250</v>
      </c>
      <c r="D49" s="644"/>
      <c r="E49" s="645"/>
      <c r="F49" s="645"/>
      <c r="G49" s="646"/>
      <c r="H49" s="638"/>
      <c r="I49" s="647"/>
      <c r="J49" s="648"/>
      <c r="K49" s="649"/>
      <c r="L49" s="649"/>
      <c r="M49" s="649"/>
      <c r="N49" s="649"/>
      <c r="O49" s="649"/>
      <c r="P49" s="649"/>
      <c r="Q49" s="649"/>
      <c r="R49" s="650"/>
      <c r="S49" s="648"/>
      <c r="T49" s="650"/>
      <c r="U49" s="1192"/>
      <c r="V49" s="1193"/>
      <c r="W49" s="1179"/>
      <c r="X49" s="1179"/>
      <c r="Y49" s="1193"/>
      <c r="Z49" s="1193"/>
      <c r="AA49" s="1193"/>
      <c r="AB49" s="1194"/>
      <c r="AC49" s="1195"/>
      <c r="AD49" s="1196"/>
      <c r="AE49" s="1197"/>
      <c r="AF49" s="149" t="str">
        <f t="shared" si="26"/>
        <v/>
      </c>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G49" s="74">
        <f t="shared" si="27"/>
        <v>0</v>
      </c>
      <c r="BH49" s="74">
        <f t="shared" si="27"/>
        <v>0</v>
      </c>
      <c r="BI49" s="455">
        <f t="shared" si="28"/>
        <v>0</v>
      </c>
      <c r="BJ49" s="74" t="str">
        <f t="shared" si="0"/>
        <v/>
      </c>
      <c r="BK49" s="74" t="str">
        <f t="shared" si="0"/>
        <v/>
      </c>
      <c r="BL49" s="74" t="str">
        <f t="shared" si="0"/>
        <v/>
      </c>
      <c r="BM49" s="74" t="str">
        <f t="shared" si="0"/>
        <v/>
      </c>
      <c r="BN49" s="74" t="str">
        <f t="shared" si="0"/>
        <v/>
      </c>
      <c r="BO49" s="74" t="str">
        <f t="shared" si="0"/>
        <v/>
      </c>
      <c r="BP49" s="74" t="str">
        <f t="shared" si="0"/>
        <v/>
      </c>
      <c r="BQ49" s="74" t="str">
        <f t="shared" si="0"/>
        <v/>
      </c>
      <c r="BR49" s="74" t="str">
        <f t="shared" si="0"/>
        <v/>
      </c>
      <c r="BS49" s="74">
        <f t="shared" si="29"/>
        <v>0</v>
      </c>
      <c r="BT49" s="74" t="str">
        <f t="shared" si="1"/>
        <v/>
      </c>
      <c r="BU49" s="74" t="str">
        <f t="shared" si="1"/>
        <v/>
      </c>
      <c r="BV49" s="74">
        <f t="shared" si="30"/>
        <v>0</v>
      </c>
      <c r="BW49" s="74" t="str">
        <f t="shared" si="31"/>
        <v/>
      </c>
      <c r="BX49" s="75"/>
      <c r="BY49" s="74" t="str">
        <f t="shared" si="32"/>
        <v/>
      </c>
      <c r="BZ49" s="75"/>
      <c r="CA49" s="74" t="str">
        <f t="shared" si="2"/>
        <v/>
      </c>
      <c r="CB49" s="75"/>
      <c r="CC49" s="74" t="str">
        <f t="shared" si="3"/>
        <v/>
      </c>
      <c r="CD49" s="75"/>
      <c r="CE49" s="74">
        <f t="shared" si="33"/>
        <v>0</v>
      </c>
    </row>
    <row r="50" spans="2:83" ht="21" customHeight="1">
      <c r="B50" s="119">
        <v>31</v>
      </c>
      <c r="C50" s="643" t="s">
        <v>250</v>
      </c>
      <c r="D50" s="644"/>
      <c r="E50" s="645"/>
      <c r="F50" s="645"/>
      <c r="G50" s="646"/>
      <c r="H50" s="638"/>
      <c r="I50" s="647"/>
      <c r="J50" s="648"/>
      <c r="K50" s="649"/>
      <c r="L50" s="649"/>
      <c r="M50" s="649"/>
      <c r="N50" s="649"/>
      <c r="O50" s="649"/>
      <c r="P50" s="649"/>
      <c r="Q50" s="649"/>
      <c r="R50" s="650"/>
      <c r="S50" s="648"/>
      <c r="T50" s="650"/>
      <c r="U50" s="1192"/>
      <c r="V50" s="1193"/>
      <c r="W50" s="1179"/>
      <c r="X50" s="1179"/>
      <c r="Y50" s="1193"/>
      <c r="Z50" s="1193"/>
      <c r="AA50" s="1193"/>
      <c r="AB50" s="1194"/>
      <c r="AC50" s="1195"/>
      <c r="AD50" s="1196"/>
      <c r="AE50" s="1197"/>
      <c r="AF50" s="149" t="str">
        <f t="shared" si="26"/>
        <v/>
      </c>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G50" s="74">
        <f t="shared" si="27"/>
        <v>0</v>
      </c>
      <c r="BH50" s="74">
        <f t="shared" si="27"/>
        <v>0</v>
      </c>
      <c r="BI50" s="455">
        <f t="shared" si="28"/>
        <v>0</v>
      </c>
      <c r="BJ50" s="74" t="str">
        <f t="shared" si="0"/>
        <v/>
      </c>
      <c r="BK50" s="74" t="str">
        <f t="shared" si="0"/>
        <v/>
      </c>
      <c r="BL50" s="74" t="str">
        <f t="shared" si="0"/>
        <v/>
      </c>
      <c r="BM50" s="74" t="str">
        <f t="shared" si="0"/>
        <v/>
      </c>
      <c r="BN50" s="74" t="str">
        <f t="shared" si="0"/>
        <v/>
      </c>
      <c r="BO50" s="74" t="str">
        <f t="shared" si="0"/>
        <v/>
      </c>
      <c r="BP50" s="74" t="str">
        <f t="shared" si="0"/>
        <v/>
      </c>
      <c r="BQ50" s="74" t="str">
        <f t="shared" si="0"/>
        <v/>
      </c>
      <c r="BR50" s="74" t="str">
        <f t="shared" si="0"/>
        <v/>
      </c>
      <c r="BS50" s="74">
        <f t="shared" si="29"/>
        <v>0</v>
      </c>
      <c r="BT50" s="74" t="str">
        <f t="shared" si="1"/>
        <v/>
      </c>
      <c r="BU50" s="74" t="str">
        <f t="shared" si="1"/>
        <v/>
      </c>
      <c r="BV50" s="74">
        <f t="shared" si="30"/>
        <v>0</v>
      </c>
      <c r="BW50" s="74" t="str">
        <f t="shared" si="31"/>
        <v/>
      </c>
      <c r="BX50" s="75"/>
      <c r="BY50" s="74" t="str">
        <f t="shared" si="32"/>
        <v/>
      </c>
      <c r="BZ50" s="75"/>
      <c r="CA50" s="74" t="str">
        <f t="shared" si="2"/>
        <v/>
      </c>
      <c r="CB50" s="75"/>
      <c r="CC50" s="74" t="str">
        <f t="shared" si="3"/>
        <v/>
      </c>
      <c r="CD50" s="75"/>
      <c r="CE50" s="74">
        <f t="shared" si="33"/>
        <v>0</v>
      </c>
    </row>
    <row r="51" spans="2:83" ht="21" customHeight="1">
      <c r="B51" s="119">
        <v>32</v>
      </c>
      <c r="C51" s="643" t="s">
        <v>250</v>
      </c>
      <c r="D51" s="644"/>
      <c r="E51" s="645"/>
      <c r="F51" s="645"/>
      <c r="G51" s="646"/>
      <c r="H51" s="652"/>
      <c r="I51" s="647"/>
      <c r="J51" s="648"/>
      <c r="K51" s="649"/>
      <c r="L51" s="649"/>
      <c r="M51" s="649"/>
      <c r="N51" s="649"/>
      <c r="O51" s="649"/>
      <c r="P51" s="649"/>
      <c r="Q51" s="649"/>
      <c r="R51" s="650"/>
      <c r="S51" s="648"/>
      <c r="T51" s="650"/>
      <c r="U51" s="1192"/>
      <c r="V51" s="1193"/>
      <c r="W51" s="1179"/>
      <c r="X51" s="1179"/>
      <c r="Y51" s="1193"/>
      <c r="Z51" s="1193"/>
      <c r="AA51" s="1193"/>
      <c r="AB51" s="1194"/>
      <c r="AC51" s="1195"/>
      <c r="AD51" s="1196"/>
      <c r="AE51" s="1197"/>
      <c r="AF51" s="149" t="str">
        <f t="shared" si="26"/>
        <v/>
      </c>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G51" s="74">
        <f t="shared" si="27"/>
        <v>0</v>
      </c>
      <c r="BH51" s="74">
        <f t="shared" si="27"/>
        <v>0</v>
      </c>
      <c r="BI51" s="455">
        <f t="shared" si="28"/>
        <v>0</v>
      </c>
      <c r="BJ51" s="74" t="str">
        <f t="shared" si="0"/>
        <v/>
      </c>
      <c r="BK51" s="74" t="str">
        <f t="shared" si="0"/>
        <v/>
      </c>
      <c r="BL51" s="74" t="str">
        <f t="shared" si="0"/>
        <v/>
      </c>
      <c r="BM51" s="74" t="str">
        <f t="shared" si="0"/>
        <v/>
      </c>
      <c r="BN51" s="74" t="str">
        <f t="shared" si="0"/>
        <v/>
      </c>
      <c r="BO51" s="74" t="str">
        <f t="shared" si="0"/>
        <v/>
      </c>
      <c r="BP51" s="74" t="str">
        <f t="shared" si="0"/>
        <v/>
      </c>
      <c r="BQ51" s="74" t="str">
        <f t="shared" si="0"/>
        <v/>
      </c>
      <c r="BR51" s="74" t="str">
        <f t="shared" si="0"/>
        <v/>
      </c>
      <c r="BS51" s="74">
        <f t="shared" si="29"/>
        <v>0</v>
      </c>
      <c r="BT51" s="74" t="str">
        <f t="shared" si="1"/>
        <v/>
      </c>
      <c r="BU51" s="74" t="str">
        <f t="shared" si="1"/>
        <v/>
      </c>
      <c r="BV51" s="74">
        <f t="shared" si="30"/>
        <v>0</v>
      </c>
      <c r="BW51" s="74" t="str">
        <f t="shared" si="31"/>
        <v/>
      </c>
      <c r="BX51" s="75"/>
      <c r="BY51" s="74" t="str">
        <f t="shared" si="32"/>
        <v/>
      </c>
      <c r="BZ51" s="75"/>
      <c r="CA51" s="74" t="str">
        <f t="shared" si="2"/>
        <v/>
      </c>
      <c r="CB51" s="75"/>
      <c r="CC51" s="74" t="str">
        <f t="shared" si="3"/>
        <v/>
      </c>
      <c r="CD51" s="75"/>
      <c r="CE51" s="74">
        <f t="shared" si="33"/>
        <v>0</v>
      </c>
    </row>
    <row r="52" spans="2:83" ht="21" customHeight="1">
      <c r="B52" s="119">
        <v>33</v>
      </c>
      <c r="C52" s="643" t="s">
        <v>250</v>
      </c>
      <c r="D52" s="644"/>
      <c r="E52" s="645"/>
      <c r="F52" s="645"/>
      <c r="G52" s="646"/>
      <c r="H52" s="652"/>
      <c r="I52" s="647"/>
      <c r="J52" s="648"/>
      <c r="K52" s="649"/>
      <c r="L52" s="649"/>
      <c r="M52" s="649"/>
      <c r="N52" s="649"/>
      <c r="O52" s="649"/>
      <c r="P52" s="649"/>
      <c r="Q52" s="649"/>
      <c r="R52" s="650"/>
      <c r="S52" s="648"/>
      <c r="T52" s="650"/>
      <c r="U52" s="1192"/>
      <c r="V52" s="1193"/>
      <c r="W52" s="1179"/>
      <c r="X52" s="1179"/>
      <c r="Y52" s="1193"/>
      <c r="Z52" s="1193"/>
      <c r="AA52" s="1193"/>
      <c r="AB52" s="1194"/>
      <c r="AC52" s="1195"/>
      <c r="AD52" s="1196"/>
      <c r="AE52" s="1197"/>
      <c r="AF52" s="149" t="str">
        <f t="shared" si="26"/>
        <v/>
      </c>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G52" s="74">
        <f t="shared" si="27"/>
        <v>0</v>
      </c>
      <c r="BH52" s="74">
        <f t="shared" si="27"/>
        <v>0</v>
      </c>
      <c r="BI52" s="455">
        <f t="shared" si="28"/>
        <v>0</v>
      </c>
      <c r="BJ52" s="74" t="str">
        <f t="shared" si="0"/>
        <v/>
      </c>
      <c r="BK52" s="74" t="str">
        <f t="shared" si="0"/>
        <v/>
      </c>
      <c r="BL52" s="74" t="str">
        <f t="shared" si="0"/>
        <v/>
      </c>
      <c r="BM52" s="74" t="str">
        <f t="shared" si="0"/>
        <v/>
      </c>
      <c r="BN52" s="74" t="str">
        <f t="shared" si="0"/>
        <v/>
      </c>
      <c r="BO52" s="74" t="str">
        <f t="shared" si="0"/>
        <v/>
      </c>
      <c r="BP52" s="74" t="str">
        <f t="shared" si="0"/>
        <v/>
      </c>
      <c r="BQ52" s="74" t="str">
        <f t="shared" si="0"/>
        <v/>
      </c>
      <c r="BR52" s="74" t="str">
        <f t="shared" si="0"/>
        <v/>
      </c>
      <c r="BS52" s="74">
        <f t="shared" si="29"/>
        <v>0</v>
      </c>
      <c r="BT52" s="74" t="str">
        <f t="shared" si="1"/>
        <v/>
      </c>
      <c r="BU52" s="74" t="str">
        <f t="shared" si="1"/>
        <v/>
      </c>
      <c r="BV52" s="74">
        <f t="shared" si="30"/>
        <v>0</v>
      </c>
      <c r="BW52" s="74" t="str">
        <f t="shared" si="31"/>
        <v/>
      </c>
      <c r="BX52" s="75"/>
      <c r="BY52" s="74" t="str">
        <f t="shared" si="32"/>
        <v/>
      </c>
      <c r="BZ52" s="75"/>
      <c r="CA52" s="74" t="str">
        <f t="shared" si="2"/>
        <v/>
      </c>
      <c r="CB52" s="75"/>
      <c r="CC52" s="74" t="str">
        <f t="shared" si="3"/>
        <v/>
      </c>
      <c r="CD52" s="75"/>
      <c r="CE52" s="74">
        <f t="shared" si="33"/>
        <v>0</v>
      </c>
    </row>
    <row r="53" spans="2:83" ht="21" customHeight="1">
      <c r="B53" s="119">
        <v>34</v>
      </c>
      <c r="C53" s="643" t="s">
        <v>250</v>
      </c>
      <c r="D53" s="644"/>
      <c r="E53" s="645"/>
      <c r="F53" s="645"/>
      <c r="G53" s="646"/>
      <c r="H53" s="652"/>
      <c r="I53" s="647"/>
      <c r="J53" s="648"/>
      <c r="K53" s="649"/>
      <c r="L53" s="649"/>
      <c r="M53" s="649"/>
      <c r="N53" s="649"/>
      <c r="O53" s="649"/>
      <c r="P53" s="649"/>
      <c r="Q53" s="649"/>
      <c r="R53" s="650"/>
      <c r="S53" s="648"/>
      <c r="T53" s="650"/>
      <c r="U53" s="1192"/>
      <c r="V53" s="1193"/>
      <c r="W53" s="1179"/>
      <c r="X53" s="1179"/>
      <c r="Y53" s="1193"/>
      <c r="Z53" s="1193"/>
      <c r="AA53" s="1193"/>
      <c r="AB53" s="1194"/>
      <c r="AC53" s="1195"/>
      <c r="AD53" s="1196"/>
      <c r="AE53" s="1197"/>
      <c r="AF53" s="149" t="str">
        <f t="shared" si="26"/>
        <v/>
      </c>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G53" s="74">
        <f t="shared" si="27"/>
        <v>0</v>
      </c>
      <c r="BH53" s="74">
        <f t="shared" si="27"/>
        <v>0</v>
      </c>
      <c r="BI53" s="455">
        <f t="shared" si="28"/>
        <v>0</v>
      </c>
      <c r="BJ53" s="74" t="str">
        <f t="shared" si="0"/>
        <v/>
      </c>
      <c r="BK53" s="74" t="str">
        <f t="shared" si="0"/>
        <v/>
      </c>
      <c r="BL53" s="74" t="str">
        <f t="shared" si="0"/>
        <v/>
      </c>
      <c r="BM53" s="74" t="str">
        <f t="shared" si="0"/>
        <v/>
      </c>
      <c r="BN53" s="74" t="str">
        <f t="shared" si="0"/>
        <v/>
      </c>
      <c r="BO53" s="74" t="str">
        <f t="shared" si="0"/>
        <v/>
      </c>
      <c r="BP53" s="74" t="str">
        <f t="shared" si="0"/>
        <v/>
      </c>
      <c r="BQ53" s="74" t="str">
        <f t="shared" si="0"/>
        <v/>
      </c>
      <c r="BR53" s="74" t="str">
        <f t="shared" si="0"/>
        <v/>
      </c>
      <c r="BS53" s="74">
        <f t="shared" si="29"/>
        <v>0</v>
      </c>
      <c r="BT53" s="74" t="str">
        <f t="shared" si="1"/>
        <v/>
      </c>
      <c r="BU53" s="74" t="str">
        <f t="shared" si="1"/>
        <v/>
      </c>
      <c r="BV53" s="74">
        <f t="shared" si="30"/>
        <v>0</v>
      </c>
      <c r="BW53" s="74" t="str">
        <f t="shared" si="31"/>
        <v/>
      </c>
      <c r="BX53" s="75"/>
      <c r="BY53" s="74" t="str">
        <f t="shared" si="32"/>
        <v/>
      </c>
      <c r="BZ53" s="75"/>
      <c r="CA53" s="74" t="str">
        <f t="shared" si="2"/>
        <v/>
      </c>
      <c r="CB53" s="75"/>
      <c r="CC53" s="74" t="str">
        <f t="shared" si="3"/>
        <v/>
      </c>
      <c r="CD53" s="75"/>
      <c r="CE53" s="74">
        <f t="shared" si="33"/>
        <v>0</v>
      </c>
    </row>
    <row r="54" spans="2:83" ht="21" customHeight="1">
      <c r="B54" s="119">
        <v>35</v>
      </c>
      <c r="C54" s="643" t="s">
        <v>250</v>
      </c>
      <c r="D54" s="644"/>
      <c r="E54" s="645"/>
      <c r="F54" s="645"/>
      <c r="G54" s="646"/>
      <c r="H54" s="652"/>
      <c r="I54" s="647"/>
      <c r="J54" s="648"/>
      <c r="K54" s="649"/>
      <c r="L54" s="649"/>
      <c r="M54" s="649"/>
      <c r="N54" s="649"/>
      <c r="O54" s="649"/>
      <c r="P54" s="649"/>
      <c r="Q54" s="649"/>
      <c r="R54" s="650"/>
      <c r="S54" s="648"/>
      <c r="T54" s="650"/>
      <c r="U54" s="1192"/>
      <c r="V54" s="1193"/>
      <c r="W54" s="1179"/>
      <c r="X54" s="1179"/>
      <c r="Y54" s="1193"/>
      <c r="Z54" s="1193"/>
      <c r="AA54" s="1193"/>
      <c r="AB54" s="1194"/>
      <c r="AC54" s="1195"/>
      <c r="AD54" s="1196"/>
      <c r="AE54" s="1197"/>
      <c r="AF54" s="149" t="str">
        <f t="shared" si="26"/>
        <v/>
      </c>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G54" s="74">
        <f t="shared" si="27"/>
        <v>0</v>
      </c>
      <c r="BH54" s="74">
        <f t="shared" si="27"/>
        <v>0</v>
      </c>
      <c r="BI54" s="455">
        <f t="shared" si="28"/>
        <v>0</v>
      </c>
      <c r="BJ54" s="74" t="str">
        <f t="shared" si="0"/>
        <v/>
      </c>
      <c r="BK54" s="74" t="str">
        <f t="shared" si="0"/>
        <v/>
      </c>
      <c r="BL54" s="74" t="str">
        <f t="shared" si="0"/>
        <v/>
      </c>
      <c r="BM54" s="74" t="str">
        <f t="shared" si="0"/>
        <v/>
      </c>
      <c r="BN54" s="74" t="str">
        <f t="shared" si="0"/>
        <v/>
      </c>
      <c r="BO54" s="74" t="str">
        <f t="shared" si="0"/>
        <v/>
      </c>
      <c r="BP54" s="74" t="str">
        <f t="shared" si="0"/>
        <v/>
      </c>
      <c r="BQ54" s="74" t="str">
        <f t="shared" si="0"/>
        <v/>
      </c>
      <c r="BR54" s="74" t="str">
        <f t="shared" si="0"/>
        <v/>
      </c>
      <c r="BS54" s="74">
        <f t="shared" si="29"/>
        <v>0</v>
      </c>
      <c r="BT54" s="74" t="str">
        <f t="shared" si="1"/>
        <v/>
      </c>
      <c r="BU54" s="74" t="str">
        <f t="shared" si="1"/>
        <v/>
      </c>
      <c r="BV54" s="74">
        <f t="shared" si="30"/>
        <v>0</v>
      </c>
      <c r="BW54" s="74" t="str">
        <f t="shared" si="31"/>
        <v/>
      </c>
      <c r="BX54" s="75"/>
      <c r="BY54" s="74" t="str">
        <f t="shared" si="32"/>
        <v/>
      </c>
      <c r="BZ54" s="75"/>
      <c r="CA54" s="74" t="str">
        <f t="shared" si="2"/>
        <v/>
      </c>
      <c r="CB54" s="75"/>
      <c r="CC54" s="74" t="str">
        <f t="shared" si="3"/>
        <v/>
      </c>
      <c r="CD54" s="75"/>
      <c r="CE54" s="74">
        <f t="shared" si="33"/>
        <v>0</v>
      </c>
    </row>
    <row r="55" spans="2:83" ht="21" customHeight="1">
      <c r="B55" s="119">
        <v>36</v>
      </c>
      <c r="C55" s="643" t="s">
        <v>250</v>
      </c>
      <c r="D55" s="644"/>
      <c r="E55" s="645"/>
      <c r="F55" s="645"/>
      <c r="G55" s="646"/>
      <c r="H55" s="652"/>
      <c r="I55" s="647"/>
      <c r="J55" s="648"/>
      <c r="K55" s="649"/>
      <c r="L55" s="649"/>
      <c r="M55" s="649"/>
      <c r="N55" s="649"/>
      <c r="O55" s="649"/>
      <c r="P55" s="649"/>
      <c r="Q55" s="649"/>
      <c r="R55" s="650"/>
      <c r="S55" s="648"/>
      <c r="T55" s="650"/>
      <c r="U55" s="1192"/>
      <c r="V55" s="1193"/>
      <c r="W55" s="1179"/>
      <c r="X55" s="1179"/>
      <c r="Y55" s="1193"/>
      <c r="Z55" s="1193"/>
      <c r="AA55" s="1193"/>
      <c r="AB55" s="1194"/>
      <c r="AC55" s="1195"/>
      <c r="AD55" s="1196"/>
      <c r="AE55" s="1197"/>
      <c r="AF55" s="149" t="str">
        <f t="shared" si="26"/>
        <v/>
      </c>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G55" s="74">
        <f t="shared" si="27"/>
        <v>0</v>
      </c>
      <c r="BH55" s="74">
        <f t="shared" si="27"/>
        <v>0</v>
      </c>
      <c r="BI55" s="455">
        <f t="shared" si="28"/>
        <v>0</v>
      </c>
      <c r="BJ55" s="74" t="str">
        <f t="shared" si="0"/>
        <v/>
      </c>
      <c r="BK55" s="74" t="str">
        <f t="shared" si="0"/>
        <v/>
      </c>
      <c r="BL55" s="74" t="str">
        <f t="shared" si="0"/>
        <v/>
      </c>
      <c r="BM55" s="74" t="str">
        <f t="shared" si="0"/>
        <v/>
      </c>
      <c r="BN55" s="74" t="str">
        <f t="shared" si="0"/>
        <v/>
      </c>
      <c r="BO55" s="74" t="str">
        <f t="shared" si="0"/>
        <v/>
      </c>
      <c r="BP55" s="74" t="str">
        <f t="shared" si="0"/>
        <v/>
      </c>
      <c r="BQ55" s="74" t="str">
        <f t="shared" si="0"/>
        <v/>
      </c>
      <c r="BR55" s="74" t="str">
        <f t="shared" si="0"/>
        <v/>
      </c>
      <c r="BS55" s="74">
        <f t="shared" si="29"/>
        <v>0</v>
      </c>
      <c r="BT55" s="74" t="str">
        <f t="shared" si="1"/>
        <v/>
      </c>
      <c r="BU55" s="74" t="str">
        <f t="shared" si="1"/>
        <v/>
      </c>
      <c r="BV55" s="74">
        <f t="shared" si="30"/>
        <v>0</v>
      </c>
      <c r="BW55" s="74" t="str">
        <f t="shared" si="31"/>
        <v/>
      </c>
      <c r="BX55" s="75"/>
      <c r="BY55" s="74" t="str">
        <f t="shared" si="32"/>
        <v/>
      </c>
      <c r="BZ55" s="75"/>
      <c r="CA55" s="74" t="str">
        <f t="shared" si="2"/>
        <v/>
      </c>
      <c r="CB55" s="75"/>
      <c r="CC55" s="74" t="str">
        <f t="shared" si="3"/>
        <v/>
      </c>
      <c r="CD55" s="75"/>
      <c r="CE55" s="74">
        <f t="shared" si="33"/>
        <v>0</v>
      </c>
    </row>
    <row r="56" spans="2:83" ht="21" customHeight="1">
      <c r="B56" s="119">
        <v>37</v>
      </c>
      <c r="C56" s="643" t="s">
        <v>250</v>
      </c>
      <c r="D56" s="644"/>
      <c r="E56" s="645"/>
      <c r="F56" s="645"/>
      <c r="G56" s="646"/>
      <c r="H56" s="652"/>
      <c r="I56" s="647"/>
      <c r="J56" s="648"/>
      <c r="K56" s="649"/>
      <c r="L56" s="649"/>
      <c r="M56" s="649"/>
      <c r="N56" s="649"/>
      <c r="O56" s="649"/>
      <c r="P56" s="649"/>
      <c r="Q56" s="649"/>
      <c r="R56" s="650"/>
      <c r="S56" s="648"/>
      <c r="T56" s="650"/>
      <c r="U56" s="1192"/>
      <c r="V56" s="1193"/>
      <c r="W56" s="1179"/>
      <c r="X56" s="1179"/>
      <c r="Y56" s="1193"/>
      <c r="Z56" s="1193"/>
      <c r="AA56" s="1193"/>
      <c r="AB56" s="1194"/>
      <c r="AC56" s="1195"/>
      <c r="AD56" s="1196"/>
      <c r="AE56" s="1197"/>
      <c r="AF56" s="149" t="str">
        <f t="shared" si="26"/>
        <v/>
      </c>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G56" s="74">
        <f t="shared" si="27"/>
        <v>0</v>
      </c>
      <c r="BH56" s="74">
        <f t="shared" si="27"/>
        <v>0</v>
      </c>
      <c r="BI56" s="455">
        <f t="shared" si="28"/>
        <v>0</v>
      </c>
      <c r="BJ56" s="74" t="str">
        <f t="shared" si="0"/>
        <v/>
      </c>
      <c r="BK56" s="74" t="str">
        <f t="shared" si="0"/>
        <v/>
      </c>
      <c r="BL56" s="74" t="str">
        <f t="shared" si="0"/>
        <v/>
      </c>
      <c r="BM56" s="74" t="str">
        <f t="shared" si="0"/>
        <v/>
      </c>
      <c r="BN56" s="74" t="str">
        <f t="shared" si="0"/>
        <v/>
      </c>
      <c r="BO56" s="74" t="str">
        <f t="shared" si="0"/>
        <v/>
      </c>
      <c r="BP56" s="74" t="str">
        <f t="shared" si="0"/>
        <v/>
      </c>
      <c r="BQ56" s="74" t="str">
        <f t="shared" si="0"/>
        <v/>
      </c>
      <c r="BR56" s="74" t="str">
        <f t="shared" si="0"/>
        <v/>
      </c>
      <c r="BS56" s="74">
        <f t="shared" si="29"/>
        <v>0</v>
      </c>
      <c r="BT56" s="74" t="str">
        <f t="shared" si="1"/>
        <v/>
      </c>
      <c r="BU56" s="74" t="str">
        <f t="shared" si="1"/>
        <v/>
      </c>
      <c r="BV56" s="74">
        <f t="shared" si="30"/>
        <v>0</v>
      </c>
      <c r="BW56" s="74" t="str">
        <f t="shared" si="31"/>
        <v/>
      </c>
      <c r="BX56" s="75"/>
      <c r="BY56" s="74" t="str">
        <f t="shared" si="32"/>
        <v/>
      </c>
      <c r="BZ56" s="75"/>
      <c r="CA56" s="74" t="str">
        <f t="shared" si="2"/>
        <v/>
      </c>
      <c r="CB56" s="75"/>
      <c r="CC56" s="74" t="str">
        <f t="shared" si="3"/>
        <v/>
      </c>
      <c r="CD56" s="75"/>
      <c r="CE56" s="74">
        <f t="shared" si="33"/>
        <v>0</v>
      </c>
    </row>
    <row r="57" spans="2:83" ht="21" customHeight="1">
      <c r="B57" s="119">
        <v>38</v>
      </c>
      <c r="C57" s="643" t="s">
        <v>250</v>
      </c>
      <c r="D57" s="644"/>
      <c r="E57" s="645"/>
      <c r="F57" s="645"/>
      <c r="G57" s="646"/>
      <c r="H57" s="652"/>
      <c r="I57" s="647"/>
      <c r="J57" s="648"/>
      <c r="K57" s="649"/>
      <c r="L57" s="649"/>
      <c r="M57" s="649"/>
      <c r="N57" s="649"/>
      <c r="O57" s="649"/>
      <c r="P57" s="649"/>
      <c r="Q57" s="649"/>
      <c r="R57" s="650"/>
      <c r="S57" s="648"/>
      <c r="T57" s="650"/>
      <c r="U57" s="1192"/>
      <c r="V57" s="1193"/>
      <c r="W57" s="1179"/>
      <c r="X57" s="1179"/>
      <c r="Y57" s="1193"/>
      <c r="Z57" s="1193"/>
      <c r="AA57" s="1193"/>
      <c r="AB57" s="1194"/>
      <c r="AC57" s="1195"/>
      <c r="AD57" s="1196"/>
      <c r="AE57" s="1197"/>
      <c r="AF57" s="149" t="str">
        <f t="shared" si="26"/>
        <v/>
      </c>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G57" s="74">
        <f t="shared" si="27"/>
        <v>0</v>
      </c>
      <c r="BH57" s="74">
        <f t="shared" si="27"/>
        <v>0</v>
      </c>
      <c r="BI57" s="455">
        <f t="shared" si="28"/>
        <v>0</v>
      </c>
      <c r="BJ57" s="74" t="str">
        <f t="shared" si="0"/>
        <v/>
      </c>
      <c r="BK57" s="74" t="str">
        <f t="shared" si="0"/>
        <v/>
      </c>
      <c r="BL57" s="74" t="str">
        <f t="shared" si="0"/>
        <v/>
      </c>
      <c r="BM57" s="74" t="str">
        <f t="shared" si="0"/>
        <v/>
      </c>
      <c r="BN57" s="74" t="str">
        <f t="shared" si="0"/>
        <v/>
      </c>
      <c r="BO57" s="74" t="str">
        <f t="shared" si="0"/>
        <v/>
      </c>
      <c r="BP57" s="74" t="str">
        <f t="shared" si="0"/>
        <v/>
      </c>
      <c r="BQ57" s="74" t="str">
        <f t="shared" si="0"/>
        <v/>
      </c>
      <c r="BR57" s="74" t="str">
        <f t="shared" si="0"/>
        <v/>
      </c>
      <c r="BS57" s="74">
        <f t="shared" si="29"/>
        <v>0</v>
      </c>
      <c r="BT57" s="74" t="str">
        <f t="shared" si="1"/>
        <v/>
      </c>
      <c r="BU57" s="74" t="str">
        <f t="shared" si="1"/>
        <v/>
      </c>
      <c r="BV57" s="74">
        <f t="shared" si="30"/>
        <v>0</v>
      </c>
      <c r="BW57" s="74" t="str">
        <f t="shared" si="31"/>
        <v/>
      </c>
      <c r="BX57" s="75"/>
      <c r="BY57" s="74" t="str">
        <f t="shared" si="32"/>
        <v/>
      </c>
      <c r="BZ57" s="75"/>
      <c r="CA57" s="74" t="str">
        <f t="shared" si="2"/>
        <v/>
      </c>
      <c r="CB57" s="75"/>
      <c r="CC57" s="74" t="str">
        <f t="shared" si="3"/>
        <v/>
      </c>
      <c r="CD57" s="75"/>
      <c r="CE57" s="74">
        <f t="shared" si="33"/>
        <v>0</v>
      </c>
    </row>
    <row r="58" spans="2:83" ht="21" customHeight="1">
      <c r="B58" s="119">
        <v>39</v>
      </c>
      <c r="C58" s="643" t="s">
        <v>250</v>
      </c>
      <c r="D58" s="644"/>
      <c r="E58" s="645"/>
      <c r="F58" s="645"/>
      <c r="G58" s="646"/>
      <c r="H58" s="652"/>
      <c r="I58" s="647"/>
      <c r="J58" s="648"/>
      <c r="K58" s="649"/>
      <c r="L58" s="649"/>
      <c r="M58" s="649"/>
      <c r="N58" s="649"/>
      <c r="O58" s="649"/>
      <c r="P58" s="649"/>
      <c r="Q58" s="649"/>
      <c r="R58" s="650"/>
      <c r="S58" s="648"/>
      <c r="T58" s="650"/>
      <c r="U58" s="1192"/>
      <c r="V58" s="1193"/>
      <c r="W58" s="1179"/>
      <c r="X58" s="1179"/>
      <c r="Y58" s="1193"/>
      <c r="Z58" s="1193"/>
      <c r="AA58" s="1193"/>
      <c r="AB58" s="1194"/>
      <c r="AC58" s="1195"/>
      <c r="AD58" s="1196"/>
      <c r="AE58" s="1197"/>
      <c r="AF58" s="149" t="str">
        <f t="shared" si="26"/>
        <v/>
      </c>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G58" s="74">
        <f t="shared" si="27"/>
        <v>0</v>
      </c>
      <c r="BH58" s="74">
        <f t="shared" si="27"/>
        <v>0</v>
      </c>
      <c r="BI58" s="455">
        <f t="shared" si="28"/>
        <v>0</v>
      </c>
      <c r="BJ58" s="74" t="str">
        <f t="shared" si="0"/>
        <v/>
      </c>
      <c r="BK58" s="74" t="str">
        <f t="shared" si="0"/>
        <v/>
      </c>
      <c r="BL58" s="74" t="str">
        <f t="shared" si="0"/>
        <v/>
      </c>
      <c r="BM58" s="74" t="str">
        <f t="shared" si="0"/>
        <v/>
      </c>
      <c r="BN58" s="74" t="str">
        <f t="shared" si="0"/>
        <v/>
      </c>
      <c r="BO58" s="74" t="str">
        <f t="shared" si="0"/>
        <v/>
      </c>
      <c r="BP58" s="74" t="str">
        <f t="shared" si="0"/>
        <v/>
      </c>
      <c r="BQ58" s="74" t="str">
        <f t="shared" si="0"/>
        <v/>
      </c>
      <c r="BR58" s="74" t="str">
        <f t="shared" si="0"/>
        <v/>
      </c>
      <c r="BS58" s="74">
        <f t="shared" si="29"/>
        <v>0</v>
      </c>
      <c r="BT58" s="74" t="str">
        <f t="shared" si="1"/>
        <v/>
      </c>
      <c r="BU58" s="74" t="str">
        <f t="shared" si="1"/>
        <v/>
      </c>
      <c r="BV58" s="74">
        <f t="shared" si="30"/>
        <v>0</v>
      </c>
      <c r="BW58" s="74" t="str">
        <f t="shared" si="31"/>
        <v/>
      </c>
      <c r="BX58" s="75"/>
      <c r="BY58" s="74" t="str">
        <f t="shared" si="32"/>
        <v/>
      </c>
      <c r="BZ58" s="75"/>
      <c r="CA58" s="74" t="str">
        <f t="shared" si="2"/>
        <v/>
      </c>
      <c r="CB58" s="75"/>
      <c r="CC58" s="74" t="str">
        <f t="shared" si="3"/>
        <v/>
      </c>
      <c r="CD58" s="75"/>
      <c r="CE58" s="74">
        <f t="shared" si="33"/>
        <v>0</v>
      </c>
    </row>
    <row r="59" spans="2:83" ht="21" customHeight="1">
      <c r="B59" s="119">
        <v>40</v>
      </c>
      <c r="C59" s="643" t="s">
        <v>250</v>
      </c>
      <c r="D59" s="644"/>
      <c r="E59" s="645"/>
      <c r="F59" s="645"/>
      <c r="G59" s="646"/>
      <c r="H59" s="652"/>
      <c r="I59" s="647"/>
      <c r="J59" s="648"/>
      <c r="K59" s="649"/>
      <c r="L59" s="649"/>
      <c r="M59" s="649"/>
      <c r="N59" s="649"/>
      <c r="O59" s="649"/>
      <c r="P59" s="649"/>
      <c r="Q59" s="649"/>
      <c r="R59" s="650"/>
      <c r="S59" s="648"/>
      <c r="T59" s="650"/>
      <c r="U59" s="1192"/>
      <c r="V59" s="1193"/>
      <c r="W59" s="1179"/>
      <c r="X59" s="1179"/>
      <c r="Y59" s="1193"/>
      <c r="Z59" s="1193"/>
      <c r="AA59" s="1193"/>
      <c r="AB59" s="1194"/>
      <c r="AC59" s="1195"/>
      <c r="AD59" s="1196"/>
      <c r="AE59" s="1197"/>
      <c r="AF59" s="149" t="str">
        <f t="shared" si="26"/>
        <v/>
      </c>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G59" s="74">
        <f t="shared" si="27"/>
        <v>0</v>
      </c>
      <c r="BH59" s="74">
        <f t="shared" si="27"/>
        <v>0</v>
      </c>
      <c r="BI59" s="455">
        <f t="shared" si="28"/>
        <v>0</v>
      </c>
      <c r="BJ59" s="74" t="str">
        <f t="shared" si="0"/>
        <v/>
      </c>
      <c r="BK59" s="74" t="str">
        <f t="shared" si="0"/>
        <v/>
      </c>
      <c r="BL59" s="74" t="str">
        <f t="shared" si="0"/>
        <v/>
      </c>
      <c r="BM59" s="74" t="str">
        <f t="shared" si="0"/>
        <v/>
      </c>
      <c r="BN59" s="74" t="str">
        <f t="shared" si="0"/>
        <v/>
      </c>
      <c r="BO59" s="74" t="str">
        <f t="shared" si="0"/>
        <v/>
      </c>
      <c r="BP59" s="74" t="str">
        <f t="shared" si="0"/>
        <v/>
      </c>
      <c r="BQ59" s="74" t="str">
        <f t="shared" si="0"/>
        <v/>
      </c>
      <c r="BR59" s="74" t="str">
        <f t="shared" si="0"/>
        <v/>
      </c>
      <c r="BS59" s="74">
        <f t="shared" si="29"/>
        <v>0</v>
      </c>
      <c r="BT59" s="74" t="str">
        <f t="shared" si="1"/>
        <v/>
      </c>
      <c r="BU59" s="74" t="str">
        <f t="shared" si="1"/>
        <v/>
      </c>
      <c r="BV59" s="74">
        <f t="shared" si="30"/>
        <v>0</v>
      </c>
      <c r="BW59" s="74" t="str">
        <f t="shared" si="31"/>
        <v/>
      </c>
      <c r="BX59" s="75"/>
      <c r="BY59" s="74" t="str">
        <f t="shared" si="32"/>
        <v/>
      </c>
      <c r="BZ59" s="75"/>
      <c r="CA59" s="74" t="str">
        <f t="shared" si="2"/>
        <v/>
      </c>
      <c r="CB59" s="75"/>
      <c r="CC59" s="74" t="str">
        <f t="shared" si="3"/>
        <v/>
      </c>
      <c r="CD59" s="75"/>
      <c r="CE59" s="74">
        <f t="shared" si="33"/>
        <v>0</v>
      </c>
    </row>
    <row r="60" spans="2:83" ht="21" customHeight="1">
      <c r="B60" s="119">
        <v>41</v>
      </c>
      <c r="C60" s="643" t="s">
        <v>250</v>
      </c>
      <c r="D60" s="644"/>
      <c r="E60" s="645"/>
      <c r="F60" s="645"/>
      <c r="G60" s="646"/>
      <c r="H60" s="652"/>
      <c r="I60" s="647"/>
      <c r="J60" s="648"/>
      <c r="K60" s="649"/>
      <c r="L60" s="649"/>
      <c r="M60" s="649"/>
      <c r="N60" s="649"/>
      <c r="O60" s="649"/>
      <c r="P60" s="649"/>
      <c r="Q60" s="649"/>
      <c r="R60" s="650"/>
      <c r="S60" s="648"/>
      <c r="T60" s="650"/>
      <c r="U60" s="1192"/>
      <c r="V60" s="1193"/>
      <c r="W60" s="1179"/>
      <c r="X60" s="1179"/>
      <c r="Y60" s="1193"/>
      <c r="Z60" s="1193"/>
      <c r="AA60" s="1193"/>
      <c r="AB60" s="1194"/>
      <c r="AC60" s="1195"/>
      <c r="AD60" s="1196"/>
      <c r="AE60" s="1197"/>
      <c r="AF60" s="149" t="str">
        <f t="shared" si="26"/>
        <v/>
      </c>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G60" s="74">
        <f t="shared" si="27"/>
        <v>0</v>
      </c>
      <c r="BH60" s="74">
        <f t="shared" si="27"/>
        <v>0</v>
      </c>
      <c r="BI60" s="455">
        <f t="shared" si="28"/>
        <v>0</v>
      </c>
      <c r="BJ60" s="74" t="str">
        <f t="shared" si="0"/>
        <v/>
      </c>
      <c r="BK60" s="74" t="str">
        <f t="shared" si="0"/>
        <v/>
      </c>
      <c r="BL60" s="74" t="str">
        <f t="shared" si="0"/>
        <v/>
      </c>
      <c r="BM60" s="74" t="str">
        <f t="shared" si="0"/>
        <v/>
      </c>
      <c r="BN60" s="74" t="str">
        <f t="shared" si="0"/>
        <v/>
      </c>
      <c r="BO60" s="74" t="str">
        <f t="shared" si="0"/>
        <v/>
      </c>
      <c r="BP60" s="74" t="str">
        <f t="shared" si="0"/>
        <v/>
      </c>
      <c r="BQ60" s="74" t="str">
        <f t="shared" si="0"/>
        <v/>
      </c>
      <c r="BR60" s="74" t="str">
        <f t="shared" si="0"/>
        <v/>
      </c>
      <c r="BS60" s="74">
        <f t="shared" si="29"/>
        <v>0</v>
      </c>
      <c r="BT60" s="74" t="str">
        <f t="shared" si="1"/>
        <v/>
      </c>
      <c r="BU60" s="74" t="str">
        <f t="shared" si="1"/>
        <v/>
      </c>
      <c r="BV60" s="74">
        <f t="shared" si="30"/>
        <v>0</v>
      </c>
      <c r="BW60" s="74" t="str">
        <f t="shared" si="31"/>
        <v/>
      </c>
      <c r="BX60" s="75"/>
      <c r="BY60" s="74" t="str">
        <f t="shared" si="32"/>
        <v/>
      </c>
      <c r="BZ60" s="75"/>
      <c r="CA60" s="74" t="str">
        <f t="shared" si="2"/>
        <v/>
      </c>
      <c r="CB60" s="75"/>
      <c r="CC60" s="74" t="str">
        <f t="shared" si="3"/>
        <v/>
      </c>
      <c r="CD60" s="75"/>
      <c r="CE60" s="74">
        <f t="shared" si="33"/>
        <v>0</v>
      </c>
    </row>
    <row r="61" spans="2:83" ht="21" customHeight="1">
      <c r="B61" s="119">
        <v>42</v>
      </c>
      <c r="C61" s="643" t="s">
        <v>250</v>
      </c>
      <c r="D61" s="644"/>
      <c r="E61" s="645"/>
      <c r="F61" s="645"/>
      <c r="G61" s="646"/>
      <c r="H61" s="652"/>
      <c r="I61" s="647"/>
      <c r="J61" s="648"/>
      <c r="K61" s="649"/>
      <c r="L61" s="649"/>
      <c r="M61" s="649"/>
      <c r="N61" s="649"/>
      <c r="O61" s="649"/>
      <c r="P61" s="649"/>
      <c r="Q61" s="649"/>
      <c r="R61" s="650"/>
      <c r="S61" s="648"/>
      <c r="T61" s="650"/>
      <c r="U61" s="1192"/>
      <c r="V61" s="1193"/>
      <c r="W61" s="1179"/>
      <c r="X61" s="1179"/>
      <c r="Y61" s="1193"/>
      <c r="Z61" s="1193"/>
      <c r="AA61" s="1193"/>
      <c r="AB61" s="1194"/>
      <c r="AC61" s="1195"/>
      <c r="AD61" s="1196"/>
      <c r="AE61" s="1197"/>
      <c r="AF61" s="149" t="str">
        <f t="shared" si="26"/>
        <v/>
      </c>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G61" s="74">
        <f t="shared" si="27"/>
        <v>0</v>
      </c>
      <c r="BH61" s="74">
        <f t="shared" si="27"/>
        <v>0</v>
      </c>
      <c r="BI61" s="455">
        <f t="shared" si="28"/>
        <v>0</v>
      </c>
      <c r="BJ61" s="74" t="str">
        <f t="shared" si="0"/>
        <v/>
      </c>
      <c r="BK61" s="74" t="str">
        <f t="shared" si="0"/>
        <v/>
      </c>
      <c r="BL61" s="74" t="str">
        <f t="shared" si="0"/>
        <v/>
      </c>
      <c r="BM61" s="74" t="str">
        <f t="shared" si="0"/>
        <v/>
      </c>
      <c r="BN61" s="74" t="str">
        <f t="shared" si="0"/>
        <v/>
      </c>
      <c r="BO61" s="74" t="str">
        <f t="shared" si="0"/>
        <v/>
      </c>
      <c r="BP61" s="74" t="str">
        <f t="shared" si="0"/>
        <v/>
      </c>
      <c r="BQ61" s="74" t="str">
        <f t="shared" si="0"/>
        <v/>
      </c>
      <c r="BR61" s="74" t="str">
        <f t="shared" si="0"/>
        <v/>
      </c>
      <c r="BS61" s="74">
        <f t="shared" si="29"/>
        <v>0</v>
      </c>
      <c r="BT61" s="74" t="str">
        <f t="shared" si="1"/>
        <v/>
      </c>
      <c r="BU61" s="74" t="str">
        <f t="shared" si="1"/>
        <v/>
      </c>
      <c r="BV61" s="74">
        <f t="shared" si="30"/>
        <v>0</v>
      </c>
      <c r="BW61" s="74" t="str">
        <f t="shared" si="31"/>
        <v/>
      </c>
      <c r="BX61" s="75"/>
      <c r="BY61" s="74" t="str">
        <f t="shared" si="32"/>
        <v/>
      </c>
      <c r="BZ61" s="75"/>
      <c r="CA61" s="74" t="str">
        <f t="shared" si="2"/>
        <v/>
      </c>
      <c r="CB61" s="75"/>
      <c r="CC61" s="74" t="str">
        <f t="shared" si="3"/>
        <v/>
      </c>
      <c r="CD61" s="75"/>
      <c r="CE61" s="74">
        <f t="shared" si="33"/>
        <v>0</v>
      </c>
    </row>
    <row r="62" spans="2:83" ht="21" customHeight="1">
      <c r="B62" s="119">
        <v>43</v>
      </c>
      <c r="C62" s="643" t="s">
        <v>250</v>
      </c>
      <c r="D62" s="644"/>
      <c r="E62" s="645"/>
      <c r="F62" s="645"/>
      <c r="G62" s="646"/>
      <c r="H62" s="652"/>
      <c r="I62" s="647"/>
      <c r="J62" s="648"/>
      <c r="K62" s="649"/>
      <c r="L62" s="649"/>
      <c r="M62" s="649"/>
      <c r="N62" s="649"/>
      <c r="O62" s="649"/>
      <c r="P62" s="649"/>
      <c r="Q62" s="649"/>
      <c r="R62" s="650"/>
      <c r="S62" s="648"/>
      <c r="T62" s="650"/>
      <c r="U62" s="1192"/>
      <c r="V62" s="1193"/>
      <c r="W62" s="1179"/>
      <c r="X62" s="1179"/>
      <c r="Y62" s="1193"/>
      <c r="Z62" s="1193"/>
      <c r="AA62" s="1193"/>
      <c r="AB62" s="1194"/>
      <c r="AC62" s="1195"/>
      <c r="AD62" s="1196"/>
      <c r="AE62" s="1197"/>
      <c r="AF62" s="149" t="str">
        <f t="shared" si="26"/>
        <v/>
      </c>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G62" s="74">
        <f t="shared" si="27"/>
        <v>0</v>
      </c>
      <c r="BH62" s="74">
        <f t="shared" si="27"/>
        <v>0</v>
      </c>
      <c r="BI62" s="455">
        <f t="shared" si="28"/>
        <v>0</v>
      </c>
      <c r="BJ62" s="74" t="str">
        <f t="shared" si="0"/>
        <v/>
      </c>
      <c r="BK62" s="74" t="str">
        <f t="shared" si="0"/>
        <v/>
      </c>
      <c r="BL62" s="74" t="str">
        <f t="shared" si="0"/>
        <v/>
      </c>
      <c r="BM62" s="74" t="str">
        <f t="shared" si="0"/>
        <v/>
      </c>
      <c r="BN62" s="74" t="str">
        <f t="shared" si="0"/>
        <v/>
      </c>
      <c r="BO62" s="74" t="str">
        <f t="shared" si="0"/>
        <v/>
      </c>
      <c r="BP62" s="74" t="str">
        <f t="shared" si="0"/>
        <v/>
      </c>
      <c r="BQ62" s="74" t="str">
        <f t="shared" si="0"/>
        <v/>
      </c>
      <c r="BR62" s="74" t="str">
        <f t="shared" si="0"/>
        <v/>
      </c>
      <c r="BS62" s="74">
        <f t="shared" si="29"/>
        <v>0</v>
      </c>
      <c r="BT62" s="74" t="str">
        <f t="shared" si="1"/>
        <v/>
      </c>
      <c r="BU62" s="74" t="str">
        <f t="shared" si="1"/>
        <v/>
      </c>
      <c r="BV62" s="74">
        <f t="shared" si="30"/>
        <v>0</v>
      </c>
      <c r="BW62" s="74" t="str">
        <f t="shared" si="31"/>
        <v/>
      </c>
      <c r="BX62" s="75"/>
      <c r="BY62" s="74" t="str">
        <f t="shared" si="32"/>
        <v/>
      </c>
      <c r="BZ62" s="75"/>
      <c r="CA62" s="74" t="str">
        <f t="shared" si="2"/>
        <v/>
      </c>
      <c r="CB62" s="75"/>
      <c r="CC62" s="74" t="str">
        <f t="shared" si="3"/>
        <v/>
      </c>
      <c r="CD62" s="75"/>
      <c r="CE62" s="74">
        <f t="shared" si="33"/>
        <v>0</v>
      </c>
    </row>
    <row r="63" spans="2:83" ht="21" customHeight="1">
      <c r="B63" s="119">
        <v>44</v>
      </c>
      <c r="C63" s="643" t="s">
        <v>250</v>
      </c>
      <c r="D63" s="644"/>
      <c r="E63" s="645"/>
      <c r="F63" s="645"/>
      <c r="G63" s="646"/>
      <c r="H63" s="652"/>
      <c r="I63" s="647"/>
      <c r="J63" s="648"/>
      <c r="K63" s="649"/>
      <c r="L63" s="649"/>
      <c r="M63" s="649"/>
      <c r="N63" s="649"/>
      <c r="O63" s="649"/>
      <c r="P63" s="649"/>
      <c r="Q63" s="649"/>
      <c r="R63" s="650"/>
      <c r="S63" s="648"/>
      <c r="T63" s="650"/>
      <c r="U63" s="1192"/>
      <c r="V63" s="1193"/>
      <c r="W63" s="1179"/>
      <c r="X63" s="1179"/>
      <c r="Y63" s="1193"/>
      <c r="Z63" s="1193"/>
      <c r="AA63" s="1193"/>
      <c r="AB63" s="1194"/>
      <c r="AC63" s="1195"/>
      <c r="AD63" s="1196"/>
      <c r="AE63" s="1197"/>
      <c r="AF63" s="149" t="str">
        <f t="shared" si="26"/>
        <v/>
      </c>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G63" s="74">
        <f t="shared" si="27"/>
        <v>0</v>
      </c>
      <c r="BH63" s="74">
        <f t="shared" si="27"/>
        <v>0</v>
      </c>
      <c r="BI63" s="455">
        <f t="shared" si="28"/>
        <v>0</v>
      </c>
      <c r="BJ63" s="74" t="str">
        <f t="shared" si="0"/>
        <v/>
      </c>
      <c r="BK63" s="74" t="str">
        <f t="shared" si="0"/>
        <v/>
      </c>
      <c r="BL63" s="74" t="str">
        <f t="shared" si="0"/>
        <v/>
      </c>
      <c r="BM63" s="74" t="str">
        <f t="shared" si="0"/>
        <v/>
      </c>
      <c r="BN63" s="74" t="str">
        <f t="shared" si="0"/>
        <v/>
      </c>
      <c r="BO63" s="74" t="str">
        <f t="shared" si="0"/>
        <v/>
      </c>
      <c r="BP63" s="74" t="str">
        <f t="shared" si="0"/>
        <v/>
      </c>
      <c r="BQ63" s="74" t="str">
        <f t="shared" si="0"/>
        <v/>
      </c>
      <c r="BR63" s="74" t="str">
        <f t="shared" si="0"/>
        <v/>
      </c>
      <c r="BS63" s="74">
        <f t="shared" si="29"/>
        <v>0</v>
      </c>
      <c r="BT63" s="74" t="str">
        <f t="shared" si="1"/>
        <v/>
      </c>
      <c r="BU63" s="74" t="str">
        <f t="shared" si="1"/>
        <v/>
      </c>
      <c r="BV63" s="74">
        <f t="shared" si="30"/>
        <v>0</v>
      </c>
      <c r="BW63" s="74" t="str">
        <f t="shared" si="31"/>
        <v/>
      </c>
      <c r="BX63" s="75"/>
      <c r="BY63" s="74" t="str">
        <f t="shared" si="32"/>
        <v/>
      </c>
      <c r="BZ63" s="75"/>
      <c r="CA63" s="74" t="str">
        <f t="shared" si="2"/>
        <v/>
      </c>
      <c r="CB63" s="75"/>
      <c r="CC63" s="74" t="str">
        <f t="shared" si="3"/>
        <v/>
      </c>
      <c r="CD63" s="75"/>
      <c r="CE63" s="74">
        <f t="shared" si="33"/>
        <v>0</v>
      </c>
    </row>
    <row r="64" spans="2:83" ht="21" customHeight="1">
      <c r="B64" s="119">
        <v>45</v>
      </c>
      <c r="C64" s="643" t="s">
        <v>250</v>
      </c>
      <c r="D64" s="644"/>
      <c r="E64" s="645"/>
      <c r="F64" s="645"/>
      <c r="G64" s="646"/>
      <c r="H64" s="652"/>
      <c r="I64" s="647"/>
      <c r="J64" s="648"/>
      <c r="K64" s="649"/>
      <c r="L64" s="649"/>
      <c r="M64" s="649"/>
      <c r="N64" s="649"/>
      <c r="O64" s="649"/>
      <c r="P64" s="649"/>
      <c r="Q64" s="649"/>
      <c r="R64" s="650"/>
      <c r="S64" s="648"/>
      <c r="T64" s="650"/>
      <c r="U64" s="1192"/>
      <c r="V64" s="1193"/>
      <c r="W64" s="1179"/>
      <c r="X64" s="1179"/>
      <c r="Y64" s="1193"/>
      <c r="Z64" s="1193"/>
      <c r="AA64" s="1193"/>
      <c r="AB64" s="1194"/>
      <c r="AC64" s="1195"/>
      <c r="AD64" s="1196"/>
      <c r="AE64" s="1197"/>
      <c r="AF64" s="149" t="str">
        <f t="shared" si="26"/>
        <v/>
      </c>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G64" s="74">
        <f t="shared" si="27"/>
        <v>0</v>
      </c>
      <c r="BH64" s="74">
        <f t="shared" si="27"/>
        <v>0</v>
      </c>
      <c r="BI64" s="455">
        <f t="shared" si="28"/>
        <v>0</v>
      </c>
      <c r="BJ64" s="74" t="str">
        <f t="shared" si="0"/>
        <v/>
      </c>
      <c r="BK64" s="74" t="str">
        <f t="shared" si="0"/>
        <v/>
      </c>
      <c r="BL64" s="74" t="str">
        <f t="shared" si="0"/>
        <v/>
      </c>
      <c r="BM64" s="74" t="str">
        <f t="shared" si="0"/>
        <v/>
      </c>
      <c r="BN64" s="74" t="str">
        <f t="shared" si="0"/>
        <v/>
      </c>
      <c r="BO64" s="74" t="str">
        <f t="shared" si="0"/>
        <v/>
      </c>
      <c r="BP64" s="74" t="str">
        <f t="shared" si="0"/>
        <v/>
      </c>
      <c r="BQ64" s="74" t="str">
        <f t="shared" si="0"/>
        <v/>
      </c>
      <c r="BR64" s="74" t="str">
        <f t="shared" si="0"/>
        <v/>
      </c>
      <c r="BS64" s="74">
        <f t="shared" si="29"/>
        <v>0</v>
      </c>
      <c r="BT64" s="74" t="str">
        <f t="shared" si="1"/>
        <v/>
      </c>
      <c r="BU64" s="74" t="str">
        <f t="shared" si="1"/>
        <v/>
      </c>
      <c r="BV64" s="74">
        <f t="shared" si="30"/>
        <v>0</v>
      </c>
      <c r="BW64" s="74" t="str">
        <f t="shared" si="31"/>
        <v/>
      </c>
      <c r="BX64" s="75"/>
      <c r="BY64" s="74" t="str">
        <f t="shared" si="32"/>
        <v/>
      </c>
      <c r="BZ64" s="75"/>
      <c r="CA64" s="74" t="str">
        <f t="shared" si="2"/>
        <v/>
      </c>
      <c r="CB64" s="75"/>
      <c r="CC64" s="74" t="str">
        <f t="shared" si="3"/>
        <v/>
      </c>
      <c r="CD64" s="75"/>
      <c r="CE64" s="74">
        <f t="shared" si="33"/>
        <v>0</v>
      </c>
    </row>
    <row r="65" spans="2:83" ht="21" customHeight="1">
      <c r="B65" s="119">
        <v>46</v>
      </c>
      <c r="C65" s="643" t="s">
        <v>250</v>
      </c>
      <c r="D65" s="644"/>
      <c r="E65" s="645"/>
      <c r="F65" s="645"/>
      <c r="G65" s="646"/>
      <c r="H65" s="652"/>
      <c r="I65" s="647"/>
      <c r="J65" s="648"/>
      <c r="K65" s="649"/>
      <c r="L65" s="649"/>
      <c r="M65" s="649"/>
      <c r="N65" s="649"/>
      <c r="O65" s="649"/>
      <c r="P65" s="649"/>
      <c r="Q65" s="649"/>
      <c r="R65" s="650"/>
      <c r="S65" s="648"/>
      <c r="T65" s="650"/>
      <c r="U65" s="1192"/>
      <c r="V65" s="1193"/>
      <c r="W65" s="1179"/>
      <c r="X65" s="1179"/>
      <c r="Y65" s="1193"/>
      <c r="Z65" s="1193"/>
      <c r="AA65" s="1193"/>
      <c r="AB65" s="1194"/>
      <c r="AC65" s="1195"/>
      <c r="AD65" s="1196"/>
      <c r="AE65" s="1197"/>
      <c r="AF65" s="149" t="str">
        <f t="shared" si="26"/>
        <v/>
      </c>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G65" s="74">
        <f t="shared" si="27"/>
        <v>0</v>
      </c>
      <c r="BH65" s="74">
        <f t="shared" si="27"/>
        <v>0</v>
      </c>
      <c r="BI65" s="455">
        <f t="shared" si="28"/>
        <v>0</v>
      </c>
      <c r="BJ65" s="74" t="str">
        <f t="shared" si="0"/>
        <v/>
      </c>
      <c r="BK65" s="74" t="str">
        <f t="shared" si="0"/>
        <v/>
      </c>
      <c r="BL65" s="74" t="str">
        <f t="shared" si="0"/>
        <v/>
      </c>
      <c r="BM65" s="74" t="str">
        <f t="shared" si="0"/>
        <v/>
      </c>
      <c r="BN65" s="74" t="str">
        <f t="shared" si="0"/>
        <v/>
      </c>
      <c r="BO65" s="74" t="str">
        <f t="shared" si="0"/>
        <v/>
      </c>
      <c r="BP65" s="74" t="str">
        <f t="shared" si="0"/>
        <v/>
      </c>
      <c r="BQ65" s="74" t="str">
        <f t="shared" si="0"/>
        <v/>
      </c>
      <c r="BR65" s="74" t="str">
        <f t="shared" si="0"/>
        <v/>
      </c>
      <c r="BS65" s="74">
        <f t="shared" si="29"/>
        <v>0</v>
      </c>
      <c r="BT65" s="74" t="str">
        <f t="shared" si="1"/>
        <v/>
      </c>
      <c r="BU65" s="74" t="str">
        <f t="shared" si="1"/>
        <v/>
      </c>
      <c r="BV65" s="74">
        <f t="shared" si="30"/>
        <v>0</v>
      </c>
      <c r="BW65" s="74" t="str">
        <f t="shared" si="31"/>
        <v/>
      </c>
      <c r="BX65" s="75"/>
      <c r="BY65" s="74" t="str">
        <f t="shared" si="32"/>
        <v/>
      </c>
      <c r="BZ65" s="75"/>
      <c r="CA65" s="74" t="str">
        <f t="shared" si="2"/>
        <v/>
      </c>
      <c r="CB65" s="75"/>
      <c r="CC65" s="74" t="str">
        <f t="shared" si="3"/>
        <v/>
      </c>
      <c r="CD65" s="75"/>
      <c r="CE65" s="74">
        <f t="shared" si="33"/>
        <v>0</v>
      </c>
    </row>
    <row r="66" spans="2:83" ht="21" customHeight="1">
      <c r="B66" s="119">
        <v>47</v>
      </c>
      <c r="C66" s="643" t="s">
        <v>250</v>
      </c>
      <c r="D66" s="644"/>
      <c r="E66" s="645"/>
      <c r="F66" s="645"/>
      <c r="G66" s="646"/>
      <c r="H66" s="652"/>
      <c r="I66" s="647"/>
      <c r="J66" s="648"/>
      <c r="K66" s="649"/>
      <c r="L66" s="649"/>
      <c r="M66" s="649"/>
      <c r="N66" s="649"/>
      <c r="O66" s="649"/>
      <c r="P66" s="649"/>
      <c r="Q66" s="649"/>
      <c r="R66" s="650"/>
      <c r="S66" s="648"/>
      <c r="T66" s="650"/>
      <c r="U66" s="1192"/>
      <c r="V66" s="1193"/>
      <c r="W66" s="1179"/>
      <c r="X66" s="1179"/>
      <c r="Y66" s="1193"/>
      <c r="Z66" s="1193"/>
      <c r="AA66" s="1193"/>
      <c r="AB66" s="1194"/>
      <c r="AC66" s="1195"/>
      <c r="AD66" s="1196"/>
      <c r="AE66" s="1197"/>
      <c r="AF66" s="149" t="str">
        <f t="shared" si="26"/>
        <v/>
      </c>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G66" s="74">
        <f t="shared" si="27"/>
        <v>0</v>
      </c>
      <c r="BH66" s="74">
        <f t="shared" si="27"/>
        <v>0</v>
      </c>
      <c r="BI66" s="455">
        <f t="shared" si="28"/>
        <v>0</v>
      </c>
      <c r="BJ66" s="74" t="str">
        <f t="shared" si="0"/>
        <v/>
      </c>
      <c r="BK66" s="74" t="str">
        <f t="shared" si="0"/>
        <v/>
      </c>
      <c r="BL66" s="74" t="str">
        <f t="shared" si="0"/>
        <v/>
      </c>
      <c r="BM66" s="74" t="str">
        <f t="shared" si="0"/>
        <v/>
      </c>
      <c r="BN66" s="74" t="str">
        <f t="shared" si="0"/>
        <v/>
      </c>
      <c r="BO66" s="74" t="str">
        <f t="shared" si="0"/>
        <v/>
      </c>
      <c r="BP66" s="74" t="str">
        <f t="shared" si="0"/>
        <v/>
      </c>
      <c r="BQ66" s="74" t="str">
        <f t="shared" si="0"/>
        <v/>
      </c>
      <c r="BR66" s="74" t="str">
        <f t="shared" si="0"/>
        <v/>
      </c>
      <c r="BS66" s="74">
        <f t="shared" si="29"/>
        <v>0</v>
      </c>
      <c r="BT66" s="74" t="str">
        <f t="shared" si="1"/>
        <v/>
      </c>
      <c r="BU66" s="74" t="str">
        <f t="shared" si="1"/>
        <v/>
      </c>
      <c r="BV66" s="74">
        <f t="shared" si="30"/>
        <v>0</v>
      </c>
      <c r="BW66" s="74" t="str">
        <f t="shared" si="31"/>
        <v/>
      </c>
      <c r="BX66" s="75"/>
      <c r="BY66" s="74" t="str">
        <f t="shared" si="32"/>
        <v/>
      </c>
      <c r="BZ66" s="75"/>
      <c r="CA66" s="74" t="str">
        <f t="shared" si="2"/>
        <v/>
      </c>
      <c r="CB66" s="75"/>
      <c r="CC66" s="74" t="str">
        <f t="shared" si="3"/>
        <v/>
      </c>
      <c r="CD66" s="75"/>
      <c r="CE66" s="74">
        <f t="shared" si="33"/>
        <v>0</v>
      </c>
    </row>
    <row r="67" spans="2:83" ht="21" customHeight="1">
      <c r="B67" s="119">
        <v>48</v>
      </c>
      <c r="C67" s="643" t="s">
        <v>250</v>
      </c>
      <c r="D67" s="644"/>
      <c r="E67" s="645"/>
      <c r="F67" s="645"/>
      <c r="G67" s="646"/>
      <c r="H67" s="638"/>
      <c r="I67" s="647"/>
      <c r="J67" s="648"/>
      <c r="K67" s="649"/>
      <c r="L67" s="649"/>
      <c r="M67" s="649"/>
      <c r="N67" s="649"/>
      <c r="O67" s="649"/>
      <c r="P67" s="649"/>
      <c r="Q67" s="649"/>
      <c r="R67" s="650"/>
      <c r="S67" s="648"/>
      <c r="T67" s="650"/>
      <c r="U67" s="1192"/>
      <c r="V67" s="1193"/>
      <c r="W67" s="1179"/>
      <c r="X67" s="1179"/>
      <c r="Y67" s="1193"/>
      <c r="Z67" s="1193"/>
      <c r="AA67" s="1193"/>
      <c r="AB67" s="1194"/>
      <c r="AC67" s="1195"/>
      <c r="AD67" s="1196"/>
      <c r="AE67" s="1197"/>
      <c r="AF67" s="149" t="str">
        <f t="shared" ref="AF67:AF68" si="34">IF(D67="","",IF(BI67=1,IF(BS67=1,IF(BV67=1,IF(CE67=0,"宿泊・日帰り記入エラー","OK"),"居住地選択エラー"),"利用者区分選択エラー"),"性別選択エラー"))</f>
        <v/>
      </c>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G67" s="74">
        <f t="shared" ref="BG67:BG68" si="35">IF(H67="○",1,0)</f>
        <v>0</v>
      </c>
      <c r="BH67" s="74">
        <f t="shared" ref="BH67:BH68" si="36">IF(I67="○",1,0)</f>
        <v>0</v>
      </c>
      <c r="BI67" s="455">
        <f t="shared" ref="BI67:BI68" si="37">BG67+BH67</f>
        <v>0</v>
      </c>
      <c r="BJ67" s="74" t="str">
        <f t="shared" ref="BJ67:BJ68" si="38">IF(J67="○",IF($H67="○","Ａ",IF($I67="○","B","")),"")</f>
        <v/>
      </c>
      <c r="BK67" s="74" t="str">
        <f t="shared" ref="BK67:BK68" si="39">IF(K67="○",IF($H67="○","Ａ",IF($I67="○","B","")),"")</f>
        <v/>
      </c>
      <c r="BL67" s="74" t="str">
        <f t="shared" ref="BL67:BL68" si="40">IF(L67="○",IF($H67="○","Ａ",IF($I67="○","B","")),"")</f>
        <v/>
      </c>
      <c r="BM67" s="74" t="str">
        <f t="shared" ref="BM67:BM68" si="41">IF(M67="○",IF($H67="○","Ａ",IF($I67="○","B","")),"")</f>
        <v/>
      </c>
      <c r="BN67" s="74" t="str">
        <f t="shared" ref="BN67:BN68" si="42">IF(N67="○",IF($H67="○","Ａ",IF($I67="○","B","")),"")</f>
        <v/>
      </c>
      <c r="BO67" s="74" t="str">
        <f t="shared" ref="BO67:BO68" si="43">IF(O67="○",IF($H67="○","Ａ",IF($I67="○","B","")),"")</f>
        <v/>
      </c>
      <c r="BP67" s="74" t="str">
        <f t="shared" ref="BP67:BP68" si="44">IF(P67="○",IF($H67="○","Ａ",IF($I67="○","B","")),"")</f>
        <v/>
      </c>
      <c r="BQ67" s="74" t="str">
        <f t="shared" ref="BQ67:BQ68" si="45">IF(Q67="○",IF($H67="○","Ａ",IF($I67="○","B","")),"")</f>
        <v/>
      </c>
      <c r="BR67" s="74" t="str">
        <f t="shared" ref="BR67:BR68" si="46">IF(R67="○",IF($H67="○","Ａ",IF($I67="○","B","")),"")</f>
        <v/>
      </c>
      <c r="BS67" s="74">
        <f t="shared" ref="BS67:BS68" si="47">COUNTA(J67:R67)</f>
        <v>0</v>
      </c>
      <c r="BT67" s="74" t="str">
        <f t="shared" ref="BT67:BT68" si="48">IF(S67="○",IF($H67="○","Ａ",IF($I67="○","B","")),"")</f>
        <v/>
      </c>
      <c r="BU67" s="74" t="str">
        <f t="shared" ref="BU67:BU68" si="49">IF(T67="○",IF($H67="○","Ａ",IF($I67="○","B","")),"")</f>
        <v/>
      </c>
      <c r="BV67" s="74">
        <f t="shared" ref="BV67:BV68" si="50">COUNTA(S67:T67)</f>
        <v>0</v>
      </c>
      <c r="BW67" s="74" t="str">
        <f t="shared" ref="BW67:BW68" si="51">IF(U67="○",IF($H67="○","Ａ",IF($I67="○","B","")),IF(U67="△",IF($H67="○","Ｃ",IF($I67="○","Ｄ","")),""))</f>
        <v/>
      </c>
      <c r="BX67" s="75"/>
      <c r="BY67" s="74" t="str">
        <f t="shared" ref="BY67:BY68" si="52">IF(W67="○",IF($H67="○","Ａ",IF($I67="○","B","")),IF(W67="△",IF($H67="○","Ｃ",IF($I67="○","Ｄ","")),""))</f>
        <v/>
      </c>
      <c r="BZ67" s="75"/>
      <c r="CA67" s="74" t="str">
        <f t="shared" ref="CA67:CA68" si="53">IF(Y67="○",IF($H67="○","Ａ",IF($I67="○","B","")),IF(Y67="△",IF($H67="○","Ｃ",IF($I67="○","Ｄ","")),""))</f>
        <v/>
      </c>
      <c r="CB67" s="75"/>
      <c r="CC67" s="74" t="str">
        <f t="shared" ref="CC67:CC68" si="54">IF(AA67="○",IF($H67="○","Ａ",IF($I67="○","B","")),IF(AA67="△",IF($H67="○","Ｃ",IF($I67="○","Ｄ","")),""))</f>
        <v/>
      </c>
      <c r="CD67" s="75"/>
      <c r="CE67" s="74">
        <f t="shared" ref="CE67:CE68" si="55">COUNTA(U67:AB67)</f>
        <v>0</v>
      </c>
    </row>
    <row r="68" spans="2:83" ht="21" customHeight="1">
      <c r="B68" s="119">
        <v>49</v>
      </c>
      <c r="C68" s="643" t="s">
        <v>250</v>
      </c>
      <c r="D68" s="644"/>
      <c r="E68" s="645"/>
      <c r="F68" s="645"/>
      <c r="G68" s="646"/>
      <c r="H68" s="638"/>
      <c r="I68" s="647"/>
      <c r="J68" s="648"/>
      <c r="K68" s="649"/>
      <c r="L68" s="649"/>
      <c r="M68" s="649"/>
      <c r="N68" s="649"/>
      <c r="O68" s="649"/>
      <c r="P68" s="649"/>
      <c r="Q68" s="649"/>
      <c r="R68" s="650"/>
      <c r="S68" s="648"/>
      <c r="T68" s="650"/>
      <c r="U68" s="1192"/>
      <c r="V68" s="1193"/>
      <c r="W68" s="1179"/>
      <c r="X68" s="1179"/>
      <c r="Y68" s="1193"/>
      <c r="Z68" s="1193"/>
      <c r="AA68" s="1193"/>
      <c r="AB68" s="1194"/>
      <c r="AC68" s="1195"/>
      <c r="AD68" s="1196"/>
      <c r="AE68" s="1197"/>
      <c r="AF68" s="149" t="str">
        <f t="shared" si="34"/>
        <v/>
      </c>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G68" s="74">
        <f t="shared" si="35"/>
        <v>0</v>
      </c>
      <c r="BH68" s="74">
        <f t="shared" si="36"/>
        <v>0</v>
      </c>
      <c r="BI68" s="455">
        <f t="shared" si="37"/>
        <v>0</v>
      </c>
      <c r="BJ68" s="74" t="str">
        <f t="shared" si="38"/>
        <v/>
      </c>
      <c r="BK68" s="74" t="str">
        <f t="shared" si="39"/>
        <v/>
      </c>
      <c r="BL68" s="74" t="str">
        <f t="shared" si="40"/>
        <v/>
      </c>
      <c r="BM68" s="74" t="str">
        <f t="shared" si="41"/>
        <v/>
      </c>
      <c r="BN68" s="74" t="str">
        <f t="shared" si="42"/>
        <v/>
      </c>
      <c r="BO68" s="74" t="str">
        <f t="shared" si="43"/>
        <v/>
      </c>
      <c r="BP68" s="74" t="str">
        <f t="shared" si="44"/>
        <v/>
      </c>
      <c r="BQ68" s="74" t="str">
        <f t="shared" si="45"/>
        <v/>
      </c>
      <c r="BR68" s="74" t="str">
        <f t="shared" si="46"/>
        <v/>
      </c>
      <c r="BS68" s="74">
        <f t="shared" si="47"/>
        <v>0</v>
      </c>
      <c r="BT68" s="74" t="str">
        <f t="shared" si="48"/>
        <v/>
      </c>
      <c r="BU68" s="74" t="str">
        <f t="shared" si="49"/>
        <v/>
      </c>
      <c r="BV68" s="74">
        <f t="shared" si="50"/>
        <v>0</v>
      </c>
      <c r="BW68" s="74" t="str">
        <f t="shared" si="51"/>
        <v/>
      </c>
      <c r="BX68" s="75"/>
      <c r="BY68" s="74" t="str">
        <f t="shared" si="52"/>
        <v/>
      </c>
      <c r="BZ68" s="75"/>
      <c r="CA68" s="74" t="str">
        <f t="shared" si="53"/>
        <v/>
      </c>
      <c r="CB68" s="75"/>
      <c r="CC68" s="74" t="str">
        <f t="shared" si="54"/>
        <v/>
      </c>
      <c r="CD68" s="75"/>
      <c r="CE68" s="74">
        <f t="shared" si="55"/>
        <v>0</v>
      </c>
    </row>
    <row r="69" spans="2:83" ht="21" customHeight="1" thickBot="1">
      <c r="B69" s="120">
        <v>50</v>
      </c>
      <c r="C69" s="653" t="s">
        <v>250</v>
      </c>
      <c r="D69" s="654"/>
      <c r="E69" s="655"/>
      <c r="F69" s="655"/>
      <c r="G69" s="656"/>
      <c r="H69" s="657"/>
      <c r="I69" s="658"/>
      <c r="J69" s="659"/>
      <c r="K69" s="660"/>
      <c r="L69" s="660"/>
      <c r="M69" s="660"/>
      <c r="N69" s="660"/>
      <c r="O69" s="660"/>
      <c r="P69" s="660"/>
      <c r="Q69" s="660"/>
      <c r="R69" s="661"/>
      <c r="S69" s="659"/>
      <c r="T69" s="661"/>
      <c r="U69" s="1198"/>
      <c r="V69" s="1199"/>
      <c r="W69" s="1199"/>
      <c r="X69" s="1199"/>
      <c r="Y69" s="1199"/>
      <c r="Z69" s="1199"/>
      <c r="AA69" s="1199"/>
      <c r="AB69" s="1200"/>
      <c r="AC69" s="1201"/>
      <c r="AD69" s="1202"/>
      <c r="AE69" s="1203"/>
      <c r="AF69" s="149" t="str">
        <f t="shared" si="26"/>
        <v/>
      </c>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G69" s="74">
        <f>IF(H69="○",1,0)</f>
        <v>0</v>
      </c>
      <c r="BH69" s="74">
        <f>IF(I69="○",1,0)</f>
        <v>0</v>
      </c>
      <c r="BI69" s="455">
        <f>BG69+BH69</f>
        <v>0</v>
      </c>
      <c r="BJ69" s="74" t="str">
        <f t="shared" ref="BJ69:BR69" si="56">IF(J69="○",IF($H69="○","Ａ",IF($I69="○","B","")),"")</f>
        <v/>
      </c>
      <c r="BK69" s="74" t="str">
        <f t="shared" si="56"/>
        <v/>
      </c>
      <c r="BL69" s="74" t="str">
        <f t="shared" si="56"/>
        <v/>
      </c>
      <c r="BM69" s="74" t="str">
        <f t="shared" si="56"/>
        <v/>
      </c>
      <c r="BN69" s="74" t="str">
        <f t="shared" si="56"/>
        <v/>
      </c>
      <c r="BO69" s="74" t="str">
        <f t="shared" si="56"/>
        <v/>
      </c>
      <c r="BP69" s="74" t="str">
        <f t="shared" si="56"/>
        <v/>
      </c>
      <c r="BQ69" s="74" t="str">
        <f t="shared" si="56"/>
        <v/>
      </c>
      <c r="BR69" s="74" t="str">
        <f t="shared" si="56"/>
        <v/>
      </c>
      <c r="BS69" s="74">
        <f>COUNTA(J69:R69)</f>
        <v>0</v>
      </c>
      <c r="BT69" s="74" t="str">
        <f>IF(S69="○",IF($H69="○","Ａ",IF($I69="○","B","")),"")</f>
        <v/>
      </c>
      <c r="BU69" s="74" t="str">
        <f>IF(T69="○",IF($H69="○","Ａ",IF($I69="○","B","")),"")</f>
        <v/>
      </c>
      <c r="BV69" s="74">
        <f>COUNTA(S69:T69)</f>
        <v>0</v>
      </c>
      <c r="BW69" s="74" t="str">
        <f t="shared" si="31"/>
        <v/>
      </c>
      <c r="BX69" s="75"/>
      <c r="BY69" s="74" t="str">
        <f>IF(W69="○",IF($H69="○","Ａ",IF($I69="○","B","")),IF(W69="△",IF($H69="○","Ｃ",IF($I69="○","Ｄ","")),""))</f>
        <v/>
      </c>
      <c r="BZ69" s="75"/>
      <c r="CA69" s="74" t="str">
        <f>IF(Y69="○",IF($H69="○","Ａ",IF($I69="○","B","")),IF(Y69="△",IF($H69="○","Ｃ",IF($I69="○","Ｄ","")),""))</f>
        <v/>
      </c>
      <c r="CB69" s="75"/>
      <c r="CC69" s="74" t="str">
        <f>IF(AA69="○",IF($H69="○","Ａ",IF($I69="○","B","")),IF(AA69="△",IF($H69="○","Ｃ",IF($I69="○","Ｄ","")),""))</f>
        <v/>
      </c>
      <c r="CD69" s="75"/>
      <c r="CE69" s="74">
        <f>COUNTA(U69:AB69)</f>
        <v>0</v>
      </c>
    </row>
    <row r="70" spans="2:83" ht="25.5" customHeight="1" thickTop="1">
      <c r="B70" s="1285" t="s">
        <v>252</v>
      </c>
      <c r="C70" s="1286"/>
      <c r="D70" s="1286"/>
      <c r="E70" s="1286"/>
      <c r="F70" s="1286"/>
      <c r="G70" s="1287"/>
      <c r="H70" s="1288" t="s">
        <v>199</v>
      </c>
      <c r="I70" s="1289"/>
      <c r="J70" s="97">
        <f>BJ70</f>
        <v>0</v>
      </c>
      <c r="K70" s="98">
        <f>BK70</f>
        <v>0</v>
      </c>
      <c r="L70" s="98">
        <f>BL70</f>
        <v>0</v>
      </c>
      <c r="M70" s="98">
        <f t="shared" ref="K70:R71" si="57">BM70</f>
        <v>0</v>
      </c>
      <c r="N70" s="98">
        <f t="shared" si="57"/>
        <v>0</v>
      </c>
      <c r="O70" s="98">
        <f t="shared" si="57"/>
        <v>0</v>
      </c>
      <c r="P70" s="98">
        <f t="shared" si="57"/>
        <v>0</v>
      </c>
      <c r="Q70" s="98">
        <f t="shared" si="57"/>
        <v>0</v>
      </c>
      <c r="R70" s="99">
        <f t="shared" si="57"/>
        <v>0</v>
      </c>
      <c r="S70" s="364">
        <f t="shared" ref="S70:T71" si="58">BT70</f>
        <v>0</v>
      </c>
      <c r="T70" s="98">
        <f t="shared" si="58"/>
        <v>0</v>
      </c>
      <c r="U70" s="1290">
        <f>BW70</f>
        <v>0</v>
      </c>
      <c r="V70" s="1291"/>
      <c r="W70" s="1292">
        <f>BY70</f>
        <v>0</v>
      </c>
      <c r="X70" s="1291"/>
      <c r="Y70" s="1293">
        <f>CA70</f>
        <v>0</v>
      </c>
      <c r="Z70" s="1291"/>
      <c r="AA70" s="1293">
        <f>CC70</f>
        <v>0</v>
      </c>
      <c r="AB70" s="1294"/>
      <c r="AC70" s="1277"/>
      <c r="AD70" s="1278"/>
      <c r="AE70" s="1279"/>
      <c r="AF70" s="1283"/>
      <c r="AG70" s="365"/>
      <c r="AH70" s="365"/>
      <c r="AI70" s="365"/>
      <c r="AJ70" s="365"/>
      <c r="AK70" s="365"/>
      <c r="AL70" s="365"/>
      <c r="AM70" s="365"/>
      <c r="AN70" s="365"/>
      <c r="AO70" s="365"/>
      <c r="AP70" s="365"/>
      <c r="AQ70" s="365"/>
      <c r="AR70" s="365"/>
      <c r="AS70" s="365"/>
      <c r="AT70" s="365"/>
      <c r="AU70" s="365"/>
      <c r="AV70" s="365"/>
      <c r="AW70" s="365"/>
      <c r="AX70" s="365"/>
      <c r="AY70" s="365"/>
      <c r="AZ70" s="365"/>
      <c r="BA70" s="365"/>
      <c r="BB70" s="365"/>
      <c r="BG70" s="1251" t="s">
        <v>199</v>
      </c>
      <c r="BH70" s="1251"/>
      <c r="BI70" s="451"/>
      <c r="BJ70" s="75">
        <f t="shared" ref="BJ70:BR70" si="59">COUNTIF(BJ20:BJ69,"Ａ")</f>
        <v>0</v>
      </c>
      <c r="BK70" s="75">
        <f t="shared" si="59"/>
        <v>0</v>
      </c>
      <c r="BL70" s="75">
        <f t="shared" si="59"/>
        <v>0</v>
      </c>
      <c r="BM70" s="75">
        <f t="shared" si="59"/>
        <v>0</v>
      </c>
      <c r="BN70" s="75">
        <f t="shared" si="59"/>
        <v>0</v>
      </c>
      <c r="BO70" s="75">
        <f t="shared" si="59"/>
        <v>0</v>
      </c>
      <c r="BP70" s="75">
        <f t="shared" si="59"/>
        <v>0</v>
      </c>
      <c r="BQ70" s="75">
        <f t="shared" si="59"/>
        <v>0</v>
      </c>
      <c r="BR70" s="75">
        <f t="shared" si="59"/>
        <v>0</v>
      </c>
      <c r="BS70" s="148"/>
      <c r="BT70" s="75">
        <f>COUNTIF(BT20:BT69,"Ａ")</f>
        <v>0</v>
      </c>
      <c r="BU70" s="75">
        <f>COUNTIF(BU20:BU69,"Ａ")</f>
        <v>0</v>
      </c>
      <c r="BV70" s="75"/>
      <c r="BW70" s="75">
        <f>COUNTIF(BW20:BW69,"Ａ")+COUNTIF(BW20:BW69,"Ｃ")</f>
        <v>0</v>
      </c>
      <c r="BX70" s="75"/>
      <c r="BY70" s="75">
        <f>COUNTIF(BY20:BY69,"Ａ")+COUNTIF(BY20:BY69,"Ｃ")</f>
        <v>0</v>
      </c>
      <c r="BZ70" s="75"/>
      <c r="CA70" s="75">
        <f>COUNTIF(CA20:CA69,"Ａ")+COUNTIF(CA20:CA69,"Ｃ")</f>
        <v>0</v>
      </c>
      <c r="CB70" s="75"/>
      <c r="CC70" s="75">
        <f>COUNTIF(CC20:CC69,"Ａ")+COUNTIF(CC20:CC69,"Ｃ")</f>
        <v>0</v>
      </c>
      <c r="CD70" s="75"/>
      <c r="CE70" s="75">
        <f>COUNTIF(CE20:CE69,"Ａ")+COUNTIF(CE20:CE69,"Ｃ")</f>
        <v>0</v>
      </c>
    </row>
    <row r="71" spans="2:83" ht="24.95" customHeight="1" thickBot="1">
      <c r="B71" s="1262"/>
      <c r="C71" s="1263"/>
      <c r="D71" s="1263"/>
      <c r="E71" s="1263"/>
      <c r="F71" s="1263"/>
      <c r="G71" s="1264"/>
      <c r="H71" s="1252" t="s">
        <v>204</v>
      </c>
      <c r="I71" s="1284"/>
      <c r="J71" s="87">
        <f>BJ71</f>
        <v>0</v>
      </c>
      <c r="K71" s="88">
        <f t="shared" si="57"/>
        <v>0</v>
      </c>
      <c r="L71" s="88">
        <f t="shared" si="57"/>
        <v>0</v>
      </c>
      <c r="M71" s="88">
        <f t="shared" si="57"/>
        <v>0</v>
      </c>
      <c r="N71" s="88">
        <f t="shared" si="57"/>
        <v>0</v>
      </c>
      <c r="O71" s="88">
        <f t="shared" si="57"/>
        <v>0</v>
      </c>
      <c r="P71" s="88">
        <f t="shared" si="57"/>
        <v>0</v>
      </c>
      <c r="Q71" s="88">
        <f t="shared" si="57"/>
        <v>0</v>
      </c>
      <c r="R71" s="89">
        <f t="shared" si="57"/>
        <v>0</v>
      </c>
      <c r="S71" s="366">
        <f t="shared" si="58"/>
        <v>0</v>
      </c>
      <c r="T71" s="88">
        <f t="shared" si="58"/>
        <v>0</v>
      </c>
      <c r="U71" s="1254">
        <f>BW71</f>
        <v>0</v>
      </c>
      <c r="V71" s="1255"/>
      <c r="W71" s="1256">
        <f>BY71</f>
        <v>0</v>
      </c>
      <c r="X71" s="1255"/>
      <c r="Y71" s="1257">
        <f>CA71</f>
        <v>0</v>
      </c>
      <c r="Z71" s="1255"/>
      <c r="AA71" s="1257">
        <f>CC71</f>
        <v>0</v>
      </c>
      <c r="AB71" s="1258"/>
      <c r="AC71" s="1280"/>
      <c r="AD71" s="1281"/>
      <c r="AE71" s="1282"/>
      <c r="AF71" s="1283"/>
      <c r="AG71" s="365"/>
      <c r="AH71" s="365"/>
      <c r="AI71" s="365"/>
      <c r="AJ71" s="365"/>
      <c r="AK71" s="365"/>
      <c r="AL71" s="365"/>
      <c r="AM71" s="365"/>
      <c r="AN71" s="365"/>
      <c r="AO71" s="365"/>
      <c r="AP71" s="365"/>
      <c r="AQ71" s="365"/>
      <c r="AR71" s="365"/>
      <c r="AS71" s="365"/>
      <c r="AT71" s="365"/>
      <c r="AU71" s="365"/>
      <c r="AV71" s="365"/>
      <c r="AW71" s="365"/>
      <c r="AX71" s="365"/>
      <c r="AY71" s="365"/>
      <c r="AZ71" s="365"/>
      <c r="BA71" s="365"/>
      <c r="BB71" s="365"/>
      <c r="BC71" s="72"/>
      <c r="BD71" s="72"/>
      <c r="BE71" s="72"/>
      <c r="BF71" s="72"/>
      <c r="BG71" s="1251" t="s">
        <v>204</v>
      </c>
      <c r="BH71" s="1251"/>
      <c r="BI71" s="451"/>
      <c r="BJ71" s="75">
        <f t="shared" ref="BJ71:BR71" si="60">COUNTIF(BJ20:BJ69,"B")</f>
        <v>0</v>
      </c>
      <c r="BK71" s="75">
        <f t="shared" si="60"/>
        <v>0</v>
      </c>
      <c r="BL71" s="75">
        <f t="shared" si="60"/>
        <v>0</v>
      </c>
      <c r="BM71" s="75">
        <f t="shared" si="60"/>
        <v>0</v>
      </c>
      <c r="BN71" s="75">
        <f t="shared" si="60"/>
        <v>0</v>
      </c>
      <c r="BO71" s="75">
        <f t="shared" si="60"/>
        <v>0</v>
      </c>
      <c r="BP71" s="75">
        <f t="shared" si="60"/>
        <v>0</v>
      </c>
      <c r="BQ71" s="75">
        <f t="shared" si="60"/>
        <v>0</v>
      </c>
      <c r="BR71" s="75">
        <f t="shared" si="60"/>
        <v>0</v>
      </c>
      <c r="BS71" s="148"/>
      <c r="BT71" s="75">
        <f>COUNTIF(BT20:BT69,"B")</f>
        <v>0</v>
      </c>
      <c r="BU71" s="75">
        <f>COUNTIF(BU20:BU69,"B")</f>
        <v>0</v>
      </c>
      <c r="BV71" s="75"/>
      <c r="BW71" s="75">
        <f>COUNTIF(BW20:BW69,"B")+COUNTIF(BW20:BW69,"Ｄ")</f>
        <v>0</v>
      </c>
      <c r="BX71" s="75"/>
      <c r="BY71" s="75">
        <f>COUNTIF(BY20:BY69,"B")+COUNTIF(BY20:BY69,"Ｄ")</f>
        <v>0</v>
      </c>
      <c r="BZ71" s="75"/>
      <c r="CA71" s="75">
        <f>COUNTIF(CA20:CA69,"B")+COUNTIF(CA20:CA69,"Ｄ")</f>
        <v>0</v>
      </c>
      <c r="CB71" s="75"/>
      <c r="CC71" s="75">
        <f>COUNTIF(CC20:CC69,"B")+COUNTIF(CC20:CC69,"Ｄ")</f>
        <v>0</v>
      </c>
      <c r="CD71" s="75"/>
      <c r="CE71" s="75">
        <f>COUNTIF(CE20:CE69,"B")+COUNTIF(CE20:CE69,"Ｄ")</f>
        <v>0</v>
      </c>
    </row>
    <row r="72" spans="2:83" ht="24.95" customHeight="1">
      <c r="B72" s="1259" t="s">
        <v>253</v>
      </c>
      <c r="C72" s="1260"/>
      <c r="D72" s="1260"/>
      <c r="E72" s="1260"/>
      <c r="F72" s="1260"/>
      <c r="G72" s="1261"/>
      <c r="H72" s="1265" t="s">
        <v>199</v>
      </c>
      <c r="I72" s="1266"/>
      <c r="J72" s="1267"/>
      <c r="K72" s="1268"/>
      <c r="L72" s="1268"/>
      <c r="M72" s="1268"/>
      <c r="N72" s="1268"/>
      <c r="O72" s="1268"/>
      <c r="P72" s="1268"/>
      <c r="Q72" s="1268"/>
      <c r="R72" s="1268"/>
      <c r="S72" s="1268"/>
      <c r="T72" s="1269"/>
      <c r="U72" s="1273">
        <f>BW72</f>
        <v>0</v>
      </c>
      <c r="V72" s="1274"/>
      <c r="W72" s="1275">
        <f>BY72</f>
        <v>0</v>
      </c>
      <c r="X72" s="1274"/>
      <c r="Y72" s="1276">
        <f>CA72</f>
        <v>0</v>
      </c>
      <c r="Z72" s="1274"/>
      <c r="AA72" s="1276">
        <f>CC72</f>
        <v>0</v>
      </c>
      <c r="AB72" s="1295"/>
      <c r="AC72" s="1296"/>
      <c r="AD72" s="1297"/>
      <c r="AE72" s="1298"/>
      <c r="AF72" s="1283"/>
      <c r="AG72" s="365"/>
      <c r="AH72" s="365"/>
      <c r="AI72" s="365"/>
      <c r="AJ72" s="365"/>
      <c r="AK72" s="365"/>
      <c r="AL72" s="365"/>
      <c r="AM72" s="365"/>
      <c r="AN72" s="365"/>
      <c r="AO72" s="365"/>
      <c r="AP72" s="365"/>
      <c r="AQ72" s="365"/>
      <c r="AR72" s="365"/>
      <c r="AS72" s="365"/>
      <c r="AT72" s="365"/>
      <c r="AU72" s="365"/>
      <c r="AV72" s="365"/>
      <c r="AW72" s="365"/>
      <c r="AX72" s="365"/>
      <c r="AY72" s="365"/>
      <c r="AZ72" s="365"/>
      <c r="BA72" s="365"/>
      <c r="BB72" s="365"/>
      <c r="BC72" s="73"/>
      <c r="BD72" s="73"/>
      <c r="BE72" s="73"/>
      <c r="BF72" s="73"/>
      <c r="BG72" s="1251" t="s">
        <v>199</v>
      </c>
      <c r="BH72" s="1251"/>
      <c r="BI72" s="451"/>
      <c r="BJ72" s="75"/>
      <c r="BK72" s="75"/>
      <c r="BL72" s="75"/>
      <c r="BM72" s="75"/>
      <c r="BN72" s="75"/>
      <c r="BO72" s="75"/>
      <c r="BP72" s="75"/>
      <c r="BQ72" s="75"/>
      <c r="BR72" s="75"/>
      <c r="BS72" s="75"/>
      <c r="BT72" s="456"/>
      <c r="BU72" s="456"/>
      <c r="BV72" s="456"/>
      <c r="BW72" s="75">
        <f>COUNTIF(BW20:BW69,"Ａ")</f>
        <v>0</v>
      </c>
      <c r="BX72" s="75"/>
      <c r="BY72" s="75">
        <f>COUNTIF(BY20:BY69,"Ａ")</f>
        <v>0</v>
      </c>
      <c r="BZ72" s="75"/>
      <c r="CA72" s="75">
        <f>COUNTIF(CA20:CA69,"Ａ")</f>
        <v>0</v>
      </c>
      <c r="CB72" s="75"/>
      <c r="CC72" s="75">
        <f>COUNTIF(CC20:CC69,"Ａ")</f>
        <v>0</v>
      </c>
      <c r="CD72" s="75"/>
      <c r="CE72" s="456"/>
    </row>
    <row r="73" spans="2:83" ht="24.95" customHeight="1" thickBot="1">
      <c r="B73" s="1262"/>
      <c r="C73" s="1263"/>
      <c r="D73" s="1263"/>
      <c r="E73" s="1263"/>
      <c r="F73" s="1263"/>
      <c r="G73" s="1264"/>
      <c r="H73" s="1252" t="s">
        <v>204</v>
      </c>
      <c r="I73" s="1253"/>
      <c r="J73" s="1270"/>
      <c r="K73" s="1271"/>
      <c r="L73" s="1271"/>
      <c r="M73" s="1271"/>
      <c r="N73" s="1271"/>
      <c r="O73" s="1271"/>
      <c r="P73" s="1271"/>
      <c r="Q73" s="1271"/>
      <c r="R73" s="1271"/>
      <c r="S73" s="1271"/>
      <c r="T73" s="1272"/>
      <c r="U73" s="1254">
        <f>BW73</f>
        <v>0</v>
      </c>
      <c r="V73" s="1255"/>
      <c r="W73" s="1256">
        <f>BY73</f>
        <v>0</v>
      </c>
      <c r="X73" s="1255"/>
      <c r="Y73" s="1257">
        <f>CA73</f>
        <v>0</v>
      </c>
      <c r="Z73" s="1255"/>
      <c r="AA73" s="1257">
        <f>CC73</f>
        <v>0</v>
      </c>
      <c r="AB73" s="1258"/>
      <c r="AC73" s="1280"/>
      <c r="AD73" s="1281"/>
      <c r="AE73" s="1282"/>
      <c r="AF73" s="1283"/>
      <c r="AG73" s="365"/>
      <c r="AH73" s="365"/>
      <c r="AI73" s="365"/>
      <c r="AJ73" s="365"/>
      <c r="AK73" s="365"/>
      <c r="AL73" s="365"/>
      <c r="AM73" s="365"/>
      <c r="AN73" s="365"/>
      <c r="AO73" s="365"/>
      <c r="AP73" s="365"/>
      <c r="AQ73" s="365"/>
      <c r="AR73" s="365"/>
      <c r="AS73" s="365"/>
      <c r="AT73" s="365"/>
      <c r="AU73" s="365"/>
      <c r="AV73" s="365"/>
      <c r="AW73" s="365"/>
      <c r="AX73" s="365"/>
      <c r="AY73" s="365"/>
      <c r="AZ73" s="365"/>
      <c r="BA73" s="365"/>
      <c r="BB73" s="365"/>
      <c r="BC73" s="72"/>
      <c r="BD73" s="72"/>
      <c r="BE73" s="72"/>
      <c r="BF73" s="72"/>
      <c r="BG73" s="1251" t="s">
        <v>204</v>
      </c>
      <c r="BH73" s="1251"/>
      <c r="BI73" s="451"/>
      <c r="BJ73" s="75"/>
      <c r="BK73" s="75"/>
      <c r="BL73" s="75"/>
      <c r="BM73" s="75"/>
      <c r="BN73" s="75"/>
      <c r="BO73" s="75"/>
      <c r="BP73" s="75"/>
      <c r="BQ73" s="75"/>
      <c r="BR73" s="75"/>
      <c r="BS73" s="75"/>
      <c r="BT73" s="456"/>
      <c r="BU73" s="456"/>
      <c r="BV73" s="456"/>
      <c r="BW73" s="75">
        <f>COUNTIF(BW20:BW69,"B")</f>
        <v>0</v>
      </c>
      <c r="BX73" s="75"/>
      <c r="BY73" s="75">
        <f>COUNTIF(BY20:BY69,"B")</f>
        <v>0</v>
      </c>
      <c r="BZ73" s="75"/>
      <c r="CA73" s="75">
        <f>COUNTIF(CA20:CA69,"B")</f>
        <v>0</v>
      </c>
      <c r="CB73" s="75"/>
      <c r="CC73" s="75">
        <f>COUNTIF(CC20:CC69,"B")</f>
        <v>0</v>
      </c>
      <c r="CD73" s="75"/>
      <c r="CE73" s="456"/>
    </row>
    <row r="99" spans="2:31" s="114" customFormat="1"/>
    <row r="100" spans="2:31" s="114" customFormat="1"/>
    <row r="101" spans="2:31" s="114" customFormat="1" ht="30" customHeight="1">
      <c r="B101" s="122" t="s">
        <v>254</v>
      </c>
      <c r="C101" s="122"/>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row>
    <row r="102" spans="2:31" s="114" customFormat="1" ht="30" hidden="1" customHeight="1">
      <c r="B102" s="122"/>
      <c r="C102" s="122" t="s">
        <v>255</v>
      </c>
      <c r="D102" s="122"/>
      <c r="E102" s="122"/>
      <c r="F102" s="122"/>
      <c r="G102" s="122"/>
      <c r="H102" s="122" t="s">
        <v>256</v>
      </c>
      <c r="I102" s="122"/>
      <c r="J102" s="122" t="s">
        <v>256</v>
      </c>
      <c r="K102" s="122"/>
      <c r="L102" s="122"/>
      <c r="M102" s="122"/>
      <c r="N102" s="122"/>
      <c r="O102" s="122"/>
      <c r="P102" s="122"/>
      <c r="Q102" s="122"/>
      <c r="R102" s="122"/>
      <c r="S102" s="122"/>
      <c r="T102" s="122"/>
      <c r="U102" s="122" t="s">
        <v>256</v>
      </c>
      <c r="V102" s="122"/>
      <c r="W102" s="122"/>
      <c r="X102" s="122"/>
      <c r="Y102" s="122"/>
      <c r="Z102" s="122"/>
      <c r="AA102" s="122"/>
      <c r="AB102" s="122"/>
      <c r="AC102" s="122"/>
      <c r="AD102" s="122"/>
      <c r="AE102" s="122"/>
    </row>
    <row r="103" spans="2:31" s="114" customFormat="1" ht="30" hidden="1" customHeight="1">
      <c r="B103" s="122"/>
      <c r="C103" s="122" t="s">
        <v>256</v>
      </c>
      <c r="D103" s="122"/>
      <c r="E103" s="122"/>
      <c r="F103" s="122"/>
      <c r="G103" s="122"/>
      <c r="H103" s="122"/>
      <c r="I103" s="122"/>
      <c r="J103" s="122"/>
      <c r="K103" s="122"/>
      <c r="L103" s="122"/>
      <c r="M103" s="122"/>
      <c r="N103" s="122"/>
      <c r="O103" s="122"/>
      <c r="P103" s="122"/>
      <c r="Q103" s="122"/>
      <c r="R103" s="122"/>
      <c r="S103" s="122"/>
      <c r="T103" s="122"/>
      <c r="U103" s="122" t="s">
        <v>251</v>
      </c>
      <c r="V103" s="122"/>
      <c r="W103" s="122"/>
      <c r="X103" s="122"/>
      <c r="Y103" s="122"/>
      <c r="Z103" s="122"/>
      <c r="AA103" s="122"/>
      <c r="AB103" s="122"/>
      <c r="AC103" s="122"/>
      <c r="AD103" s="122"/>
      <c r="AE103" s="122"/>
    </row>
    <row r="104" spans="2:31" s="114" customFormat="1" ht="30" hidden="1" customHeight="1">
      <c r="B104" s="122"/>
      <c r="C104" s="122" t="s">
        <v>176</v>
      </c>
      <c r="D104" s="122"/>
      <c r="E104" s="122"/>
      <c r="F104" s="122"/>
      <c r="G104" s="122"/>
      <c r="H104" s="122" t="s">
        <v>176</v>
      </c>
      <c r="I104" s="122"/>
      <c r="J104" s="122"/>
      <c r="K104" s="122"/>
      <c r="L104" s="122"/>
      <c r="M104" s="122"/>
      <c r="N104" s="122"/>
      <c r="O104" s="122"/>
      <c r="P104" s="122"/>
      <c r="Q104" s="122"/>
      <c r="R104" s="122"/>
      <c r="S104" s="122"/>
      <c r="T104" s="122"/>
      <c r="U104" s="122" t="s">
        <v>176</v>
      </c>
      <c r="V104" s="122"/>
      <c r="W104" s="122"/>
      <c r="X104" s="122"/>
      <c r="Y104" s="122"/>
      <c r="Z104" s="122"/>
      <c r="AA104" s="122"/>
      <c r="AB104" s="122"/>
      <c r="AC104" s="122"/>
      <c r="AD104" s="122"/>
      <c r="AE104" s="122"/>
    </row>
    <row r="105" spans="2:31" s="114" customFormat="1" ht="2.25" customHeight="1">
      <c r="B105" s="122"/>
      <c r="C105" s="122"/>
      <c r="D105" s="122"/>
      <c r="E105" s="122"/>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row>
    <row r="106" spans="2:31" s="114" customFormat="1">
      <c r="B106" s="122"/>
      <c r="C106" s="122"/>
      <c r="D106" s="122"/>
      <c r="E106" s="122"/>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row>
    <row r="107" spans="2:31" s="114" customFormat="1">
      <c r="B107" s="122"/>
      <c r="C107" s="122"/>
      <c r="D107" s="122"/>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row>
    <row r="108" spans="2:31" s="114" customFormat="1"/>
    <row r="109" spans="2:31" s="114" customFormat="1"/>
    <row r="110" spans="2:31" s="114" customFormat="1"/>
    <row r="111" spans="2:31" s="114" customFormat="1"/>
    <row r="112" spans="2:31" s="114" customFormat="1"/>
    <row r="113" s="114" customFormat="1"/>
    <row r="114" s="114" customFormat="1"/>
    <row r="115" s="114" customFormat="1"/>
    <row r="116" s="114" customFormat="1"/>
    <row r="117" s="114" customFormat="1"/>
    <row r="118" s="114" customFormat="1"/>
    <row r="119" s="114" customFormat="1"/>
    <row r="120" s="114" customFormat="1"/>
    <row r="121" s="114" customFormat="1"/>
    <row r="122" s="114" customFormat="1"/>
    <row r="123" s="114" customFormat="1"/>
    <row r="124" s="114" customFormat="1"/>
    <row r="125" s="114" customFormat="1"/>
    <row r="126" s="114" customFormat="1"/>
    <row r="127" s="114" customFormat="1"/>
    <row r="128" s="114" customFormat="1"/>
    <row r="129" s="114" customFormat="1"/>
    <row r="130" s="114" customFormat="1"/>
    <row r="131" s="114" customFormat="1"/>
    <row r="132" s="114" customFormat="1"/>
    <row r="133" s="114" customFormat="1"/>
    <row r="134" s="114" customFormat="1"/>
    <row r="135" s="114" customFormat="1"/>
    <row r="136" s="114" customFormat="1"/>
    <row r="137" s="114" customFormat="1"/>
    <row r="138" s="114" customFormat="1"/>
    <row r="139" s="114" customFormat="1"/>
    <row r="140" s="114" customFormat="1"/>
    <row r="141" s="114" customFormat="1"/>
    <row r="142" s="114" customFormat="1"/>
    <row r="143" s="114" customFormat="1"/>
    <row r="144" s="114" customFormat="1"/>
    <row r="145" s="114" customFormat="1"/>
    <row r="146" s="114" customFormat="1"/>
    <row r="147" s="114" customFormat="1"/>
    <row r="148" s="114" customFormat="1"/>
    <row r="149" s="114" customFormat="1"/>
    <row r="150" s="114" customFormat="1"/>
    <row r="151" s="114" customFormat="1"/>
    <row r="152" s="114" customFormat="1"/>
    <row r="153" s="114" customFormat="1"/>
    <row r="154" s="114" customFormat="1"/>
    <row r="155" s="114" customFormat="1"/>
    <row r="156" s="114" customFormat="1"/>
  </sheetData>
  <sheetProtection sheet="1" objects="1" scenarios="1"/>
  <dataConsolidate/>
  <mergeCells count="365">
    <mergeCell ref="B1:AE1"/>
    <mergeCell ref="B2:Q2"/>
    <mergeCell ref="R2:U2"/>
    <mergeCell ref="V2:AE2"/>
    <mergeCell ref="B3:AE3"/>
    <mergeCell ref="B4:D5"/>
    <mergeCell ref="E4:O5"/>
    <mergeCell ref="P4:R5"/>
    <mergeCell ref="S4:AE5"/>
    <mergeCell ref="P6:R7"/>
    <mergeCell ref="S6:AC6"/>
    <mergeCell ref="AD6:AE6"/>
    <mergeCell ref="E7:F7"/>
    <mergeCell ref="G7:H7"/>
    <mergeCell ref="S7:AC7"/>
    <mergeCell ref="AD7:AE7"/>
    <mergeCell ref="B6:D7"/>
    <mergeCell ref="E6:F6"/>
    <mergeCell ref="G6:H6"/>
    <mergeCell ref="J6:K7"/>
    <mergeCell ref="L6:N7"/>
    <mergeCell ref="O6:O7"/>
    <mergeCell ref="I12:N12"/>
    <mergeCell ref="O12:AB12"/>
    <mergeCell ref="AC12:AE12"/>
    <mergeCell ref="I13:N13"/>
    <mergeCell ref="O13:AB13"/>
    <mergeCell ref="AC13:AE13"/>
    <mergeCell ref="B8:AE8"/>
    <mergeCell ref="B9:F9"/>
    <mergeCell ref="I9:N9"/>
    <mergeCell ref="O9:AC9"/>
    <mergeCell ref="I10:N10"/>
    <mergeCell ref="O10:AA10"/>
    <mergeCell ref="AC10:AE10"/>
    <mergeCell ref="B15:G15"/>
    <mergeCell ref="B16:G16"/>
    <mergeCell ref="H16:I16"/>
    <mergeCell ref="J16:R16"/>
    <mergeCell ref="S16:T16"/>
    <mergeCell ref="U16:AE17"/>
    <mergeCell ref="H17:I17"/>
    <mergeCell ref="J17:R17"/>
    <mergeCell ref="S17:T17"/>
    <mergeCell ref="K18:K19"/>
    <mergeCell ref="L18:L19"/>
    <mergeCell ref="M18:M19"/>
    <mergeCell ref="N18:N19"/>
    <mergeCell ref="O18:O19"/>
    <mergeCell ref="P18:P19"/>
    <mergeCell ref="B18:B19"/>
    <mergeCell ref="C18:C19"/>
    <mergeCell ref="D18:G19"/>
    <mergeCell ref="H18:H19"/>
    <mergeCell ref="I18:I19"/>
    <mergeCell ref="J18:J19"/>
    <mergeCell ref="AF18:AF19"/>
    <mergeCell ref="BG18:BH18"/>
    <mergeCell ref="BJ18:BJ19"/>
    <mergeCell ref="Q18:Q19"/>
    <mergeCell ref="R18:R19"/>
    <mergeCell ref="S18:S19"/>
    <mergeCell ref="T18:T19"/>
    <mergeCell ref="U18:V18"/>
    <mergeCell ref="W18:X18"/>
    <mergeCell ref="BY18:BZ18"/>
    <mergeCell ref="CA18:CB18"/>
    <mergeCell ref="CC18:CD18"/>
    <mergeCell ref="CE18:CE19"/>
    <mergeCell ref="U20:V20"/>
    <mergeCell ref="W20:X20"/>
    <mergeCell ref="Y20:Z20"/>
    <mergeCell ref="AA20:AB20"/>
    <mergeCell ref="AC20:AE20"/>
    <mergeCell ref="BQ18:BQ19"/>
    <mergeCell ref="BR18:BR19"/>
    <mergeCell ref="BS18:BS19"/>
    <mergeCell ref="BT18:BU18"/>
    <mergeCell ref="BV18:BV19"/>
    <mergeCell ref="BW18:BX18"/>
    <mergeCell ref="BK18:BK19"/>
    <mergeCell ref="BL18:BL19"/>
    <mergeCell ref="BM18:BM19"/>
    <mergeCell ref="BN18:BN19"/>
    <mergeCell ref="BO18:BO19"/>
    <mergeCell ref="BP18:BP19"/>
    <mergeCell ref="Y18:Z18"/>
    <mergeCell ref="AA18:AB18"/>
    <mergeCell ref="AC18:AE19"/>
    <mergeCell ref="U44:V44"/>
    <mergeCell ref="W44:X44"/>
    <mergeCell ref="Y44:Z44"/>
    <mergeCell ref="AA44:AB44"/>
    <mergeCell ref="AC44:AE44"/>
    <mergeCell ref="U45:V45"/>
    <mergeCell ref="W45:X45"/>
    <mergeCell ref="Y45:Z45"/>
    <mergeCell ref="AA45:AB45"/>
    <mergeCell ref="AC45:AE45"/>
    <mergeCell ref="U46:V46"/>
    <mergeCell ref="W46:X46"/>
    <mergeCell ref="Y46:Z46"/>
    <mergeCell ref="AA46:AB46"/>
    <mergeCell ref="AC46:AE46"/>
    <mergeCell ref="U47:V47"/>
    <mergeCell ref="W47:X47"/>
    <mergeCell ref="Y47:Z47"/>
    <mergeCell ref="AA47:AB47"/>
    <mergeCell ref="AC47:AE47"/>
    <mergeCell ref="U48:V48"/>
    <mergeCell ref="W48:X48"/>
    <mergeCell ref="Y48:Z48"/>
    <mergeCell ref="AA48:AB48"/>
    <mergeCell ref="AC48:AE48"/>
    <mergeCell ref="U49:V49"/>
    <mergeCell ref="W49:X49"/>
    <mergeCell ref="Y49:Z49"/>
    <mergeCell ref="AA49:AB49"/>
    <mergeCell ref="AC49:AE49"/>
    <mergeCell ref="U50:V50"/>
    <mergeCell ref="W50:X50"/>
    <mergeCell ref="Y50:Z50"/>
    <mergeCell ref="AA50:AB50"/>
    <mergeCell ref="AC50:AE50"/>
    <mergeCell ref="U51:V51"/>
    <mergeCell ref="W51:X51"/>
    <mergeCell ref="Y51:Z51"/>
    <mergeCell ref="AA51:AB51"/>
    <mergeCell ref="AC51:AE51"/>
    <mergeCell ref="U52:V52"/>
    <mergeCell ref="W52:X52"/>
    <mergeCell ref="Y52:Z52"/>
    <mergeCell ref="AA52:AB52"/>
    <mergeCell ref="AC52:AE52"/>
    <mergeCell ref="U53:V53"/>
    <mergeCell ref="W53:X53"/>
    <mergeCell ref="Y53:Z53"/>
    <mergeCell ref="AA53:AB53"/>
    <mergeCell ref="AC53:AE53"/>
    <mergeCell ref="U54:V54"/>
    <mergeCell ref="W54:X54"/>
    <mergeCell ref="Y54:Z54"/>
    <mergeCell ref="AA54:AB54"/>
    <mergeCell ref="AC54:AE54"/>
    <mergeCell ref="U55:V55"/>
    <mergeCell ref="W55:X55"/>
    <mergeCell ref="Y55:Z55"/>
    <mergeCell ref="AA55:AB55"/>
    <mergeCell ref="AC55:AE55"/>
    <mergeCell ref="U56:V56"/>
    <mergeCell ref="W56:X56"/>
    <mergeCell ref="Y56:Z56"/>
    <mergeCell ref="AA56:AB56"/>
    <mergeCell ref="AC56:AE56"/>
    <mergeCell ref="U57:V57"/>
    <mergeCell ref="W57:X57"/>
    <mergeCell ref="Y57:Z57"/>
    <mergeCell ref="AA57:AB57"/>
    <mergeCell ref="AC57:AE57"/>
    <mergeCell ref="U58:V58"/>
    <mergeCell ref="W58:X58"/>
    <mergeCell ref="Y58:Z58"/>
    <mergeCell ref="AA58:AB58"/>
    <mergeCell ref="AC58:AE58"/>
    <mergeCell ref="U59:V59"/>
    <mergeCell ref="W59:X59"/>
    <mergeCell ref="Y59:Z59"/>
    <mergeCell ref="AA59:AB59"/>
    <mergeCell ref="AC59:AE59"/>
    <mergeCell ref="AC63:AE63"/>
    <mergeCell ref="U60:V60"/>
    <mergeCell ref="W60:X60"/>
    <mergeCell ref="Y60:Z60"/>
    <mergeCell ref="AA60:AB60"/>
    <mergeCell ref="AC60:AE60"/>
    <mergeCell ref="U61:V61"/>
    <mergeCell ref="W61:X61"/>
    <mergeCell ref="Y61:Z61"/>
    <mergeCell ref="AA61:AB61"/>
    <mergeCell ref="AC61:AE61"/>
    <mergeCell ref="U69:V69"/>
    <mergeCell ref="W69:X69"/>
    <mergeCell ref="Y69:Z69"/>
    <mergeCell ref="AA69:AB69"/>
    <mergeCell ref="AC69:AE69"/>
    <mergeCell ref="U64:V64"/>
    <mergeCell ref="W64:X64"/>
    <mergeCell ref="Y64:Z64"/>
    <mergeCell ref="AA64:AB64"/>
    <mergeCell ref="AC64:AE64"/>
    <mergeCell ref="U65:V65"/>
    <mergeCell ref="W65:X65"/>
    <mergeCell ref="Y65:Z65"/>
    <mergeCell ref="AA65:AB65"/>
    <mergeCell ref="AC65:AE65"/>
    <mergeCell ref="U68:V68"/>
    <mergeCell ref="W68:X68"/>
    <mergeCell ref="Y68:Z68"/>
    <mergeCell ref="AA68:AB68"/>
    <mergeCell ref="AC68:AE68"/>
    <mergeCell ref="B72:G73"/>
    <mergeCell ref="H72:I72"/>
    <mergeCell ref="J72:T73"/>
    <mergeCell ref="U72:V72"/>
    <mergeCell ref="W72:X72"/>
    <mergeCell ref="Y72:Z72"/>
    <mergeCell ref="AC70:AE71"/>
    <mergeCell ref="AF70:AF71"/>
    <mergeCell ref="BG70:BH70"/>
    <mergeCell ref="H71:I71"/>
    <mergeCell ref="U71:V71"/>
    <mergeCell ref="W71:X71"/>
    <mergeCell ref="Y71:Z71"/>
    <mergeCell ref="AA71:AB71"/>
    <mergeCell ref="BG71:BH71"/>
    <mergeCell ref="B70:G71"/>
    <mergeCell ref="H70:I70"/>
    <mergeCell ref="U70:V70"/>
    <mergeCell ref="W70:X70"/>
    <mergeCell ref="Y70:Z70"/>
    <mergeCell ref="AA70:AB70"/>
    <mergeCell ref="AA72:AB72"/>
    <mergeCell ref="AC72:AE73"/>
    <mergeCell ref="AF72:AF73"/>
    <mergeCell ref="BG72:BH72"/>
    <mergeCell ref="H73:I73"/>
    <mergeCell ref="U73:V73"/>
    <mergeCell ref="W73:X73"/>
    <mergeCell ref="Y73:Z73"/>
    <mergeCell ref="AA73:AB73"/>
    <mergeCell ref="BG73:BH73"/>
    <mergeCell ref="U21:V21"/>
    <mergeCell ref="W21:X21"/>
    <mergeCell ref="Y21:Z21"/>
    <mergeCell ref="AA21:AB21"/>
    <mergeCell ref="AC21:AE21"/>
    <mergeCell ref="U22:V22"/>
    <mergeCell ref="W22:X22"/>
    <mergeCell ref="Y22:Z22"/>
    <mergeCell ref="AA22:AB22"/>
    <mergeCell ref="AC22:AE22"/>
    <mergeCell ref="U23:V23"/>
    <mergeCell ref="W23:X23"/>
    <mergeCell ref="Y23:Z23"/>
    <mergeCell ref="AA23:AB23"/>
    <mergeCell ref="AC23:AE23"/>
    <mergeCell ref="U24:V24"/>
    <mergeCell ref="W24:X24"/>
    <mergeCell ref="Y24:Z24"/>
    <mergeCell ref="AA24:AB24"/>
    <mergeCell ref="AC24:AE24"/>
    <mergeCell ref="U25:V25"/>
    <mergeCell ref="W25:X25"/>
    <mergeCell ref="Y25:Z25"/>
    <mergeCell ref="AA25:AB25"/>
    <mergeCell ref="AC25:AE25"/>
    <mergeCell ref="U26:V26"/>
    <mergeCell ref="W26:X26"/>
    <mergeCell ref="Y26:Z26"/>
    <mergeCell ref="AA26:AB26"/>
    <mergeCell ref="AC26:AE26"/>
    <mergeCell ref="U27:V27"/>
    <mergeCell ref="W27:X27"/>
    <mergeCell ref="Y27:Z27"/>
    <mergeCell ref="AA27:AB27"/>
    <mergeCell ref="AC27:AE27"/>
    <mergeCell ref="U28:V28"/>
    <mergeCell ref="W28:X28"/>
    <mergeCell ref="Y28:Z28"/>
    <mergeCell ref="AA28:AB28"/>
    <mergeCell ref="AC28:AE28"/>
    <mergeCell ref="U29:V29"/>
    <mergeCell ref="W29:X29"/>
    <mergeCell ref="Y29:Z29"/>
    <mergeCell ref="AA29:AB29"/>
    <mergeCell ref="AC29:AE29"/>
    <mergeCell ref="U30:V30"/>
    <mergeCell ref="W30:X30"/>
    <mergeCell ref="Y30:Z30"/>
    <mergeCell ref="AA30:AB30"/>
    <mergeCell ref="AC30:AE30"/>
    <mergeCell ref="U31:V31"/>
    <mergeCell ref="W31:X31"/>
    <mergeCell ref="Y31:Z31"/>
    <mergeCell ref="AA31:AB31"/>
    <mergeCell ref="AC31:AE31"/>
    <mergeCell ref="U32:V32"/>
    <mergeCell ref="W32:X32"/>
    <mergeCell ref="Y32:Z32"/>
    <mergeCell ref="AA32:AB32"/>
    <mergeCell ref="AC32:AE32"/>
    <mergeCell ref="U33:V33"/>
    <mergeCell ref="W33:X33"/>
    <mergeCell ref="Y33:Z33"/>
    <mergeCell ref="AA33:AB33"/>
    <mergeCell ref="AC33:AE33"/>
    <mergeCell ref="U34:V34"/>
    <mergeCell ref="W34:X34"/>
    <mergeCell ref="Y34:Z34"/>
    <mergeCell ref="AA34:AB34"/>
    <mergeCell ref="AC34:AE34"/>
    <mergeCell ref="U35:V35"/>
    <mergeCell ref="W35:X35"/>
    <mergeCell ref="Y35:Z35"/>
    <mergeCell ref="AA35:AB35"/>
    <mergeCell ref="AC35:AE35"/>
    <mergeCell ref="U36:V36"/>
    <mergeCell ref="W36:X36"/>
    <mergeCell ref="Y36:Z36"/>
    <mergeCell ref="AA36:AB36"/>
    <mergeCell ref="AC36:AE36"/>
    <mergeCell ref="U37:V37"/>
    <mergeCell ref="W37:X37"/>
    <mergeCell ref="Y37:Z37"/>
    <mergeCell ref="AA37:AB37"/>
    <mergeCell ref="AC37:AE37"/>
    <mergeCell ref="U38:V38"/>
    <mergeCell ref="W38:X38"/>
    <mergeCell ref="Y38:Z38"/>
    <mergeCell ref="AA38:AB38"/>
    <mergeCell ref="AC38:AE38"/>
    <mergeCell ref="U39:V39"/>
    <mergeCell ref="W39:X39"/>
    <mergeCell ref="Y39:Z39"/>
    <mergeCell ref="AA39:AB39"/>
    <mergeCell ref="AC39:AE39"/>
    <mergeCell ref="U40:V40"/>
    <mergeCell ref="W40:X40"/>
    <mergeCell ref="Y40:Z40"/>
    <mergeCell ref="AA40:AB40"/>
    <mergeCell ref="AC40:AE40"/>
    <mergeCell ref="U41:V41"/>
    <mergeCell ref="W41:X41"/>
    <mergeCell ref="Y41:Z41"/>
    <mergeCell ref="AA41:AB41"/>
    <mergeCell ref="AC41:AE41"/>
    <mergeCell ref="U42:V42"/>
    <mergeCell ref="W42:X42"/>
    <mergeCell ref="Y42:Z42"/>
    <mergeCell ref="AA42:AB42"/>
    <mergeCell ref="AC42:AE42"/>
    <mergeCell ref="U43:V43"/>
    <mergeCell ref="W43:X43"/>
    <mergeCell ref="Y43:Z43"/>
    <mergeCell ref="AA43:AB43"/>
    <mergeCell ref="AC43:AE43"/>
    <mergeCell ref="U67:V67"/>
    <mergeCell ref="W67:X67"/>
    <mergeCell ref="Y67:Z67"/>
    <mergeCell ref="AA67:AB67"/>
    <mergeCell ref="AC67:AE67"/>
    <mergeCell ref="U66:V66"/>
    <mergeCell ref="W66:X66"/>
    <mergeCell ref="Y66:Z66"/>
    <mergeCell ref="AA66:AB66"/>
    <mergeCell ref="AC66:AE66"/>
    <mergeCell ref="U62:V62"/>
    <mergeCell ref="W62:X62"/>
    <mergeCell ref="Y62:Z62"/>
    <mergeCell ref="AA62:AB62"/>
    <mergeCell ref="AC62:AE62"/>
    <mergeCell ref="U63:V63"/>
    <mergeCell ref="W63:X63"/>
    <mergeCell ref="Y63:Z63"/>
    <mergeCell ref="AA63:AB63"/>
  </mergeCells>
  <phoneticPr fontId="1"/>
  <dataValidations count="4">
    <dataValidation type="list" allowBlank="1" showInputMessage="1" showErrorMessage="1" sqref="O10:O11" xr:uid="{6B768E35-499F-4A87-925B-CDCC78D7554D}">
      <formula1>#REF!</formula1>
    </dataValidation>
    <dataValidation type="list" allowBlank="1" showInputMessage="1" showErrorMessage="1" sqref="U20:AB69" xr:uid="{5B58BFBF-4F24-49F2-83A4-1D932618D6A2}">
      <formula1>$U$102:$U$104</formula1>
    </dataValidation>
    <dataValidation type="list" allowBlank="1" showInputMessage="1" showErrorMessage="1" sqref="C20:C69" xr:uid="{53DB7391-3061-4AD3-953E-70008DF7264D}">
      <formula1>$C$102:$C$104</formula1>
    </dataValidation>
    <dataValidation type="list" allowBlank="1" showInputMessage="1" showErrorMessage="1" sqref="H20:T69" xr:uid="{6802672C-B6D8-472D-8E2D-FE575EF5D838}">
      <formula1>$H$102:$H$103</formula1>
    </dataValidation>
  </dataValidations>
  <pageMargins left="0.9055118110236221" right="0.31496062992125984" top="0.74803149606299213" bottom="0.74803149606299213" header="0.31496062992125984" footer="0.31496062992125984"/>
  <pageSetup paperSize="9" scale="70" orientation="portrait" blackAndWhite="1" r:id="rId1"/>
  <rowBreaks count="1" manualBreakCount="1">
    <brk id="44" min="1" max="30" man="1"/>
  </rowBreaks>
  <colBreaks count="1" manualBreakCount="1">
    <brk id="84"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DB54F65-8B4D-45EC-A263-5366C2DE64E5}">
          <x14:formula1>
            <xm:f>①基本入力表!$E$68:$E$70</xm:f>
          </x14:formula1>
          <xm:sqref>G9</xm:sqref>
        </x14:dataValidation>
        <x14:dataValidation type="list" allowBlank="1" showInputMessage="1" showErrorMessage="1" xr:uid="{70303C55-D22D-4020-BB0F-A05F7AACB296}">
          <x14:formula1>
            <xm:f>①基本入力表!$G$68:$G$72</xm:f>
          </x14:formula1>
          <xm:sqref>O9</xm:sqref>
        </x14:dataValidation>
        <x14:dataValidation type="list" allowBlank="1" showInputMessage="1" showErrorMessage="1" xr:uid="{250C9EC9-1555-4F23-BADD-DD48966B134E}">
          <x14:formula1>
            <xm:f>①基本入力表!$H$68:$H$72</xm:f>
          </x14:formula1>
          <xm:sqref>P11:AA11 AB10:AB11 AC11:AE11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08C42-6B63-43FE-8BBA-B65A929F5228}">
  <sheetPr>
    <tabColor rgb="FFFFFF00"/>
  </sheetPr>
  <dimension ref="A1:CF181"/>
  <sheetViews>
    <sheetView showGridLines="0" showZeros="0" view="pageBreakPreview" zoomScale="70" zoomScaleNormal="100" zoomScaleSheetLayoutView="70" workbookViewId="0">
      <selection activeCell="G29" sqref="G29"/>
    </sheetView>
  </sheetViews>
  <sheetFormatPr defaultRowHeight="13.5"/>
  <cols>
    <col min="1" max="1" width="1.25" customWidth="1"/>
    <col min="2" max="4" width="4.125" customWidth="1"/>
    <col min="5" max="20" width="3.25" customWidth="1"/>
    <col min="21" max="28" width="2.5" customWidth="1"/>
    <col min="29" max="30" width="4" customWidth="1"/>
    <col min="31" max="31" width="14.125" customWidth="1"/>
    <col min="32" max="32" width="23.5" customWidth="1"/>
    <col min="33" max="55" width="3.875" customWidth="1"/>
    <col min="56" max="57" width="3.75" customWidth="1"/>
    <col min="58" max="84" width="4.125" customWidth="1"/>
  </cols>
  <sheetData>
    <row r="1" spans="1:84" ht="24">
      <c r="B1" s="1399" t="s">
        <v>257</v>
      </c>
      <c r="C1" s="1399"/>
      <c r="D1" s="1399"/>
      <c r="E1" s="1399"/>
      <c r="F1" s="1399"/>
      <c r="G1" s="1399"/>
      <c r="H1" s="1399"/>
      <c r="I1" s="1399"/>
      <c r="J1" s="1399"/>
      <c r="K1" s="1399"/>
      <c r="L1" s="1399"/>
      <c r="M1" s="1399"/>
      <c r="N1" s="1399"/>
      <c r="O1" s="1399"/>
      <c r="P1" s="1399"/>
      <c r="Q1" s="1399"/>
      <c r="R1" s="1399"/>
      <c r="S1" s="1399"/>
      <c r="T1" s="1399"/>
      <c r="U1" s="1399"/>
      <c r="V1" s="1399"/>
      <c r="W1" s="1399"/>
      <c r="X1" s="1399"/>
      <c r="Y1" s="1399"/>
      <c r="Z1" s="1399"/>
      <c r="AA1" s="1399"/>
      <c r="AB1" s="1399"/>
      <c r="AC1" s="1399"/>
      <c r="AD1" s="1399"/>
      <c r="AE1" s="1399"/>
    </row>
    <row r="2" spans="1:84" ht="24" customHeight="1">
      <c r="B2" s="1400"/>
      <c r="C2" s="1400"/>
      <c r="D2" s="1400"/>
      <c r="E2" s="1400"/>
      <c r="F2" s="1400"/>
      <c r="G2" s="1400"/>
      <c r="H2" s="1400"/>
      <c r="I2" s="1400"/>
      <c r="J2" s="1400"/>
      <c r="K2" s="1400"/>
      <c r="L2" s="1400"/>
      <c r="M2" s="1400"/>
      <c r="N2" s="1400"/>
      <c r="O2" s="1400"/>
      <c r="P2" s="1400"/>
      <c r="Q2" s="1400"/>
      <c r="R2" s="1401" t="s">
        <v>196</v>
      </c>
      <c r="S2" s="1401"/>
      <c r="T2" s="1401"/>
      <c r="U2" s="1401"/>
      <c r="V2" s="1058">
        <v>46113</v>
      </c>
      <c r="W2" s="1058"/>
      <c r="X2" s="1058"/>
      <c r="Y2" s="1058"/>
      <c r="Z2" s="1058"/>
      <c r="AA2" s="1058"/>
      <c r="AB2" s="1058"/>
      <c r="AC2" s="1058"/>
      <c r="AD2" s="1058"/>
      <c r="AE2" s="1058"/>
    </row>
    <row r="3" spans="1:84" ht="8.1" customHeight="1" thickBot="1">
      <c r="B3" s="1371"/>
      <c r="C3" s="1371"/>
      <c r="D3" s="1371"/>
      <c r="E3" s="1371"/>
      <c r="F3" s="1371"/>
      <c r="G3" s="1371"/>
      <c r="H3" s="1371"/>
      <c r="I3" s="1371"/>
      <c r="J3" s="1371"/>
      <c r="K3" s="1371"/>
      <c r="L3" s="1371"/>
      <c r="M3" s="1371"/>
      <c r="N3" s="1371"/>
      <c r="O3" s="1371"/>
      <c r="P3" s="1371"/>
      <c r="Q3" s="1371"/>
      <c r="R3" s="1371"/>
      <c r="S3" s="1371"/>
      <c r="T3" s="1371"/>
      <c r="U3" s="1371"/>
      <c r="V3" s="1371"/>
      <c r="W3" s="1371"/>
      <c r="X3" s="1371"/>
      <c r="Y3" s="1371"/>
      <c r="Z3" s="1371"/>
      <c r="AA3" s="1371"/>
      <c r="AB3" s="1371"/>
      <c r="AC3" s="1371"/>
      <c r="AD3" s="1371"/>
      <c r="AE3" s="1371"/>
    </row>
    <row r="4" spans="1:84" ht="16.5" customHeight="1">
      <c r="B4" s="1402" t="s">
        <v>197</v>
      </c>
      <c r="C4" s="1403"/>
      <c r="D4" s="1404"/>
      <c r="E4" s="1408">
        <f>①基本入力表!C5</f>
        <v>0</v>
      </c>
      <c r="F4" s="1409"/>
      <c r="G4" s="1409"/>
      <c r="H4" s="1409"/>
      <c r="I4" s="1409"/>
      <c r="J4" s="1409"/>
      <c r="K4" s="1409"/>
      <c r="L4" s="1409"/>
      <c r="M4" s="1409"/>
      <c r="N4" s="1409"/>
      <c r="O4" s="1410"/>
      <c r="P4" s="1414" t="s">
        <v>372</v>
      </c>
      <c r="Q4" s="1415"/>
      <c r="R4" s="1416"/>
      <c r="S4" s="1420">
        <f>①基本入力表!$C9</f>
        <v>0</v>
      </c>
      <c r="T4" s="1421"/>
      <c r="U4" s="1421"/>
      <c r="V4" s="1421"/>
      <c r="W4" s="1421"/>
      <c r="X4" s="1421"/>
      <c r="Y4" s="1421"/>
      <c r="Z4" s="1421"/>
      <c r="AA4" s="1421"/>
      <c r="AB4" s="1421"/>
      <c r="AC4" s="1421"/>
      <c r="AD4" s="1421"/>
      <c r="AE4" s="1422"/>
    </row>
    <row r="5" spans="1:84" ht="16.5" customHeight="1">
      <c r="B5" s="1405"/>
      <c r="C5" s="1406"/>
      <c r="D5" s="1407"/>
      <c r="E5" s="1411"/>
      <c r="F5" s="1412"/>
      <c r="G5" s="1412"/>
      <c r="H5" s="1412"/>
      <c r="I5" s="1412"/>
      <c r="J5" s="1412"/>
      <c r="K5" s="1412"/>
      <c r="L5" s="1412"/>
      <c r="M5" s="1412"/>
      <c r="N5" s="1412"/>
      <c r="O5" s="1413"/>
      <c r="P5" s="1417"/>
      <c r="Q5" s="1418"/>
      <c r="R5" s="1419"/>
      <c r="S5" s="1423"/>
      <c r="T5" s="1424"/>
      <c r="U5" s="1424"/>
      <c r="V5" s="1424"/>
      <c r="W5" s="1424"/>
      <c r="X5" s="1424"/>
      <c r="Y5" s="1424"/>
      <c r="Z5" s="1424"/>
      <c r="AA5" s="1424"/>
      <c r="AB5" s="1424"/>
      <c r="AC5" s="1424"/>
      <c r="AD5" s="1424"/>
      <c r="AE5" s="1425"/>
    </row>
    <row r="6" spans="1:84" ht="24.95" customHeight="1">
      <c r="B6" s="1385" t="s">
        <v>198</v>
      </c>
      <c r="C6" s="1386"/>
      <c r="D6" s="1387"/>
      <c r="E6" s="1391" t="s">
        <v>199</v>
      </c>
      <c r="F6" s="1392"/>
      <c r="G6" s="1393">
        <f>SUM(J95:R95)</f>
        <v>0</v>
      </c>
      <c r="H6" s="1394"/>
      <c r="I6" s="70" t="s">
        <v>200</v>
      </c>
      <c r="J6" s="1367" t="s">
        <v>201</v>
      </c>
      <c r="K6" s="1369"/>
      <c r="L6" s="1395">
        <f>SUM(G6:H7)</f>
        <v>0</v>
      </c>
      <c r="M6" s="1396"/>
      <c r="N6" s="1396"/>
      <c r="O6" s="1369" t="s">
        <v>200</v>
      </c>
      <c r="P6" s="1367" t="s">
        <v>202</v>
      </c>
      <c r="Q6" s="1368"/>
      <c r="R6" s="1369"/>
      <c r="S6" s="1373">
        <f>①基本入力表!C18</f>
        <v>0</v>
      </c>
      <c r="T6" s="1374"/>
      <c r="U6" s="1374"/>
      <c r="V6" s="1374"/>
      <c r="W6" s="1374"/>
      <c r="X6" s="1374"/>
      <c r="Y6" s="1374"/>
      <c r="Z6" s="1374"/>
      <c r="AA6" s="1374"/>
      <c r="AB6" s="1374"/>
      <c r="AC6" s="1374"/>
      <c r="AD6" s="1375">
        <f>①基本入力表!E18</f>
        <v>0</v>
      </c>
      <c r="AE6" s="1376"/>
    </row>
    <row r="7" spans="1:84" ht="24.95" customHeight="1" thickBot="1">
      <c r="B7" s="1388"/>
      <c r="C7" s="1389"/>
      <c r="D7" s="1390"/>
      <c r="E7" s="1377" t="s">
        <v>204</v>
      </c>
      <c r="F7" s="1378"/>
      <c r="G7" s="1379">
        <f>SUM(J96:R96)</f>
        <v>0</v>
      </c>
      <c r="H7" s="1380"/>
      <c r="I7" s="71" t="s">
        <v>200</v>
      </c>
      <c r="J7" s="1370"/>
      <c r="K7" s="1372"/>
      <c r="L7" s="1397"/>
      <c r="M7" s="1398"/>
      <c r="N7" s="1398"/>
      <c r="O7" s="1372"/>
      <c r="P7" s="1370"/>
      <c r="Q7" s="1371"/>
      <c r="R7" s="1372"/>
      <c r="S7" s="1381">
        <f>①基本入力表!C19</f>
        <v>0</v>
      </c>
      <c r="T7" s="1382"/>
      <c r="U7" s="1382"/>
      <c r="V7" s="1382"/>
      <c r="W7" s="1382"/>
      <c r="X7" s="1382"/>
      <c r="Y7" s="1382"/>
      <c r="Z7" s="1382"/>
      <c r="AA7" s="1382"/>
      <c r="AB7" s="1382"/>
      <c r="AC7" s="1382"/>
      <c r="AD7" s="1383">
        <f>①基本入力表!E19</f>
        <v>0</v>
      </c>
      <c r="AE7" s="1384"/>
    </row>
    <row r="8" spans="1:84" ht="7.5" customHeight="1" thickBot="1">
      <c r="B8" s="1362"/>
      <c r="C8" s="1362"/>
      <c r="D8" s="1362"/>
      <c r="E8" s="1362"/>
      <c r="F8" s="1362"/>
      <c r="G8" s="1362"/>
      <c r="H8" s="1362"/>
      <c r="I8" s="1362"/>
      <c r="J8" s="1362"/>
      <c r="K8" s="1362"/>
      <c r="L8" s="1362"/>
      <c r="M8" s="1362"/>
      <c r="N8" s="1362"/>
      <c r="O8" s="1362"/>
      <c r="P8" s="1362"/>
      <c r="Q8" s="1362"/>
      <c r="R8" s="1362"/>
      <c r="S8" s="1362"/>
      <c r="T8" s="1362"/>
      <c r="U8" s="1362"/>
      <c r="V8" s="1362"/>
      <c r="W8" s="1362"/>
      <c r="X8" s="1362"/>
      <c r="Y8" s="1362"/>
      <c r="Z8" s="1362"/>
      <c r="AA8" s="1362"/>
      <c r="AB8" s="1362"/>
      <c r="AC8" s="1362"/>
      <c r="AD8" s="1362"/>
      <c r="AE8" s="1362"/>
    </row>
    <row r="9" spans="1:84" ht="16.5" customHeight="1" thickBot="1">
      <c r="B9" s="1363" t="s">
        <v>42</v>
      </c>
      <c r="C9" s="1364"/>
      <c r="D9" s="1364"/>
      <c r="E9" s="1364"/>
      <c r="F9" s="1364"/>
      <c r="G9" s="332">
        <f>①基本入力表!B45</f>
        <v>0</v>
      </c>
      <c r="H9" s="72"/>
      <c r="I9" s="1351" t="s">
        <v>44</v>
      </c>
      <c r="J9" s="1352"/>
      <c r="K9" s="1352"/>
      <c r="L9" s="1352"/>
      <c r="M9" s="1352"/>
      <c r="N9" s="1353"/>
      <c r="O9" s="1365" t="str">
        <f>IF(①基本入力表!C49="","",①基本入力表!C49)</f>
        <v/>
      </c>
      <c r="P9" s="1366"/>
      <c r="Q9" s="1366"/>
      <c r="R9" s="1366"/>
      <c r="S9" s="1366"/>
      <c r="T9" s="1366"/>
      <c r="U9" s="1366"/>
      <c r="V9" s="1366"/>
      <c r="W9" s="1366"/>
      <c r="X9" s="1366"/>
      <c r="Y9" s="1366"/>
      <c r="Z9" s="1366"/>
      <c r="AA9" s="1366"/>
      <c r="AB9" s="1366"/>
      <c r="AC9" s="1366"/>
      <c r="AD9" s="142" t="s">
        <v>258</v>
      </c>
      <c r="AE9" s="146">
        <f>①基本入力表!B49</f>
        <v>0</v>
      </c>
    </row>
    <row r="10" spans="1:84" ht="16.5" customHeight="1" thickBot="1">
      <c r="B10" s="118"/>
      <c r="C10" s="118"/>
      <c r="D10" s="118"/>
      <c r="E10" s="118"/>
      <c r="F10" s="118"/>
      <c r="G10" s="72"/>
      <c r="H10" s="72"/>
      <c r="I10" s="1359" t="s">
        <v>207</v>
      </c>
      <c r="J10" s="1360"/>
      <c r="K10" s="1360"/>
      <c r="L10" s="1360"/>
      <c r="M10" s="1360"/>
      <c r="N10" s="1361"/>
      <c r="O10" s="1354" t="str">
        <f>①基本入力表!C52</f>
        <v/>
      </c>
      <c r="P10" s="1355"/>
      <c r="Q10" s="1355"/>
      <c r="R10" s="1355"/>
      <c r="S10" s="1355"/>
      <c r="T10" s="1355"/>
      <c r="U10" s="1355"/>
      <c r="V10" s="1355"/>
      <c r="W10" s="1355"/>
      <c r="X10" s="1355"/>
      <c r="Y10" s="1355"/>
      <c r="Z10" s="1355"/>
      <c r="AA10" s="1355"/>
      <c r="AB10" s="150"/>
      <c r="AC10" s="1356"/>
      <c r="AD10" s="1357"/>
      <c r="AE10" s="1358"/>
    </row>
    <row r="11" spans="1:84" ht="5.25" customHeight="1" thickBot="1">
      <c r="B11" s="118"/>
      <c r="C11" s="118"/>
      <c r="D11" s="118"/>
      <c r="E11" s="118"/>
      <c r="F11" s="118"/>
      <c r="G11" s="72"/>
      <c r="H11" s="72"/>
      <c r="I11" s="362"/>
      <c r="J11" s="362"/>
      <c r="K11" s="362"/>
      <c r="L11" s="362"/>
      <c r="M11" s="362"/>
      <c r="N11" s="362"/>
      <c r="O11" s="151"/>
      <c r="P11" s="151"/>
      <c r="Q11" s="151"/>
      <c r="R11" s="151"/>
      <c r="S11" s="151"/>
      <c r="T11" s="151"/>
      <c r="U11" s="151"/>
      <c r="V11" s="151"/>
      <c r="W11" s="151"/>
      <c r="X11" s="151"/>
      <c r="Y11" s="151"/>
      <c r="Z11" s="151"/>
      <c r="AA11" s="151"/>
      <c r="AB11" s="151"/>
      <c r="AC11" s="152"/>
      <c r="AD11" s="152"/>
      <c r="AE11" s="152"/>
    </row>
    <row r="12" spans="1:84" ht="16.5" customHeight="1" thickBot="1">
      <c r="B12" s="118"/>
      <c r="C12" s="118"/>
      <c r="D12" s="118"/>
      <c r="E12" s="118"/>
      <c r="F12" s="118"/>
      <c r="G12" s="72"/>
      <c r="H12" s="72"/>
      <c r="I12" s="1351" t="s">
        <v>47</v>
      </c>
      <c r="J12" s="1352"/>
      <c r="K12" s="1352"/>
      <c r="L12" s="1352"/>
      <c r="M12" s="1352"/>
      <c r="N12" s="1353"/>
      <c r="O12" s="1354" t="str">
        <f>①基本入力表!G89</f>
        <v/>
      </c>
      <c r="P12" s="1355"/>
      <c r="Q12" s="1355"/>
      <c r="R12" s="1355"/>
      <c r="S12" s="1355"/>
      <c r="T12" s="1355"/>
      <c r="U12" s="1355"/>
      <c r="V12" s="1355"/>
      <c r="W12" s="1355"/>
      <c r="X12" s="1355"/>
      <c r="Y12" s="1355"/>
      <c r="Z12" s="1355"/>
      <c r="AA12" s="1355"/>
      <c r="AB12" s="1355"/>
      <c r="AC12" s="1356"/>
      <c r="AD12" s="1357"/>
      <c r="AE12" s="1358"/>
    </row>
    <row r="13" spans="1:84" ht="17.25" customHeight="1" thickBot="1">
      <c r="B13" s="16"/>
      <c r="C13" s="16"/>
      <c r="D13" s="16"/>
      <c r="E13" s="16"/>
      <c r="F13" s="16"/>
      <c r="G13" s="72"/>
      <c r="H13" s="362"/>
      <c r="I13" s="1359" t="s">
        <v>209</v>
      </c>
      <c r="J13" s="1360"/>
      <c r="K13" s="1360"/>
      <c r="L13" s="1360"/>
      <c r="M13" s="1360"/>
      <c r="N13" s="1361"/>
      <c r="O13" s="1354" t="str">
        <f>IF(①基本入力表!C55="","",①基本入力表!C55)</f>
        <v/>
      </c>
      <c r="P13" s="1355"/>
      <c r="Q13" s="1355"/>
      <c r="R13" s="1355"/>
      <c r="S13" s="1355"/>
      <c r="T13" s="1355"/>
      <c r="U13" s="1355"/>
      <c r="V13" s="1355"/>
      <c r="W13" s="1355"/>
      <c r="X13" s="1355"/>
      <c r="Y13" s="1355"/>
      <c r="Z13" s="1355"/>
      <c r="AA13" s="1355"/>
      <c r="AB13" s="1355"/>
      <c r="AC13" s="1356"/>
      <c r="AD13" s="1357"/>
      <c r="AE13" s="1358"/>
    </row>
    <row r="14" spans="1:84" ht="13.5" customHeight="1">
      <c r="B14" s="362"/>
      <c r="C14" s="362"/>
      <c r="D14" s="362"/>
      <c r="E14" s="362"/>
      <c r="F14" s="362"/>
      <c r="G14" s="362"/>
      <c r="H14" s="362"/>
      <c r="I14" s="139"/>
      <c r="J14" s="139"/>
      <c r="K14" s="139"/>
      <c r="L14" s="139"/>
      <c r="M14" s="139"/>
      <c r="N14" s="139"/>
      <c r="O14" s="72"/>
      <c r="P14" s="72"/>
      <c r="Q14" s="72"/>
      <c r="R14" s="72"/>
      <c r="S14" s="72"/>
      <c r="T14" s="72"/>
      <c r="U14" s="72"/>
      <c r="V14" s="72"/>
      <c r="W14" s="72"/>
      <c r="X14" s="72"/>
      <c r="Y14" s="72"/>
      <c r="Z14" s="72"/>
      <c r="AA14" s="72"/>
      <c r="AB14" s="72"/>
      <c r="AC14" s="72"/>
      <c r="AD14" s="72"/>
      <c r="AE14" s="72"/>
    </row>
    <row r="15" spans="1:84" ht="14.25" customHeight="1">
      <c r="B15" s="1336"/>
      <c r="C15" s="1336"/>
      <c r="D15" s="1336"/>
      <c r="E15" s="1336"/>
      <c r="F15" s="1336"/>
      <c r="G15" s="1336"/>
      <c r="H15" s="305"/>
      <c r="I15" s="305"/>
      <c r="J15" s="305"/>
      <c r="K15" s="305"/>
      <c r="L15" s="305"/>
      <c r="M15" s="305"/>
      <c r="N15" s="305"/>
      <c r="O15" s="305"/>
      <c r="P15" s="303"/>
      <c r="Q15" s="303"/>
      <c r="R15" s="96"/>
      <c r="S15" s="96"/>
      <c r="T15" s="96"/>
      <c r="U15" s="147"/>
      <c r="V15" s="147"/>
      <c r="W15" s="147"/>
      <c r="X15" s="147"/>
      <c r="Y15" s="147"/>
      <c r="Z15" s="147"/>
      <c r="AA15" s="147"/>
      <c r="AB15" s="147"/>
      <c r="AC15" s="147"/>
      <c r="AD15" s="147"/>
      <c r="AE15" s="96"/>
      <c r="BD15" s="76" t="s">
        <v>212</v>
      </c>
      <c r="BE15" s="76"/>
      <c r="BF15" s="76"/>
      <c r="BG15" s="76"/>
      <c r="BH15" s="76"/>
      <c r="BI15" s="76"/>
      <c r="BJ15" s="76" t="s">
        <v>212</v>
      </c>
      <c r="BK15" s="76"/>
      <c r="BL15" s="76"/>
      <c r="BM15" s="76"/>
      <c r="BN15" s="76"/>
      <c r="BO15" s="76"/>
      <c r="BP15" s="76"/>
      <c r="BQ15" s="76"/>
      <c r="BR15" s="76"/>
      <c r="BS15" s="76"/>
      <c r="BT15" s="76"/>
      <c r="BU15" s="76"/>
      <c r="BV15" s="76"/>
      <c r="BW15" s="76"/>
      <c r="BX15" s="76"/>
      <c r="BY15" s="76"/>
      <c r="BZ15" s="76"/>
      <c r="CA15" s="76"/>
      <c r="CB15" s="76"/>
      <c r="CC15" s="76"/>
      <c r="CD15" s="76"/>
      <c r="CE15" s="76"/>
      <c r="CF15" s="76"/>
    </row>
    <row r="16" spans="1:84" ht="11.25" customHeight="1" thickBot="1">
      <c r="B16" s="1336"/>
      <c r="C16" s="1336"/>
      <c r="D16" s="1336"/>
      <c r="E16" s="1336"/>
      <c r="F16" s="1336"/>
      <c r="G16" s="1336"/>
      <c r="H16" s="1337" t="s">
        <v>214</v>
      </c>
      <c r="I16" s="1338"/>
      <c r="J16" s="1339" t="s">
        <v>215</v>
      </c>
      <c r="K16" s="1340"/>
      <c r="L16" s="1340"/>
      <c r="M16" s="1340"/>
      <c r="N16" s="1340"/>
      <c r="O16" s="1340"/>
      <c r="P16" s="1340"/>
      <c r="Q16" s="1340"/>
      <c r="R16" s="1341"/>
      <c r="S16" s="1342" t="s">
        <v>214</v>
      </c>
      <c r="T16" s="1343"/>
      <c r="U16" s="911" t="s">
        <v>422</v>
      </c>
      <c r="V16" s="911"/>
      <c r="W16" s="911"/>
      <c r="X16" s="911"/>
      <c r="Y16" s="911"/>
      <c r="Z16" s="911"/>
      <c r="AA16" s="911"/>
      <c r="AB16" s="911"/>
      <c r="AC16" s="911"/>
      <c r="AD16" s="911"/>
      <c r="AE16" s="911"/>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row>
    <row r="17" spans="2:84" ht="15.75" customHeight="1" thickBot="1">
      <c r="B17" s="95"/>
      <c r="C17" s="304"/>
      <c r="D17" s="95"/>
      <c r="E17" s="95"/>
      <c r="F17" s="95"/>
      <c r="G17" s="95"/>
      <c r="H17" s="1344" t="s">
        <v>5</v>
      </c>
      <c r="I17" s="1345"/>
      <c r="J17" s="1346" t="s">
        <v>216</v>
      </c>
      <c r="K17" s="1347"/>
      <c r="L17" s="1347"/>
      <c r="M17" s="1347"/>
      <c r="N17" s="1347"/>
      <c r="O17" s="1347"/>
      <c r="P17" s="1347"/>
      <c r="Q17" s="1347"/>
      <c r="R17" s="1348"/>
      <c r="S17" s="1349" t="s">
        <v>217</v>
      </c>
      <c r="T17" s="1350"/>
      <c r="U17" s="912"/>
      <c r="V17" s="912"/>
      <c r="W17" s="912"/>
      <c r="X17" s="912"/>
      <c r="Y17" s="912"/>
      <c r="Z17" s="912"/>
      <c r="AA17" s="912"/>
      <c r="AB17" s="912"/>
      <c r="AC17" s="912"/>
      <c r="AD17" s="912"/>
      <c r="AE17" s="912"/>
      <c r="AF17" s="457"/>
      <c r="AG17" s="457"/>
      <c r="AH17" s="457"/>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row>
    <row r="18" spans="2:84" ht="24.95" customHeight="1">
      <c r="B18" s="1322"/>
      <c r="C18" s="1324" t="s">
        <v>346</v>
      </c>
      <c r="D18" s="1326" t="s">
        <v>219</v>
      </c>
      <c r="E18" s="1327"/>
      <c r="F18" s="1327"/>
      <c r="G18" s="1327"/>
      <c r="H18" s="1330" t="s">
        <v>220</v>
      </c>
      <c r="I18" s="1332" t="s">
        <v>221</v>
      </c>
      <c r="J18" s="1334" t="s">
        <v>222</v>
      </c>
      <c r="K18" s="1313" t="s">
        <v>223</v>
      </c>
      <c r="L18" s="1313" t="s">
        <v>224</v>
      </c>
      <c r="M18" s="1313" t="s">
        <v>225</v>
      </c>
      <c r="N18" s="1313" t="s">
        <v>226</v>
      </c>
      <c r="O18" s="1313" t="s">
        <v>227</v>
      </c>
      <c r="P18" s="1313" t="s">
        <v>228</v>
      </c>
      <c r="Q18" s="1313" t="s">
        <v>229</v>
      </c>
      <c r="R18" s="1315" t="s">
        <v>230</v>
      </c>
      <c r="S18" s="1317" t="s">
        <v>231</v>
      </c>
      <c r="T18" s="1319" t="s">
        <v>232</v>
      </c>
      <c r="U18" s="1321" t="s">
        <v>233</v>
      </c>
      <c r="V18" s="1303"/>
      <c r="W18" s="1302" t="s">
        <v>234</v>
      </c>
      <c r="X18" s="1303"/>
      <c r="Y18" s="1302" t="s">
        <v>235</v>
      </c>
      <c r="Z18" s="1303"/>
      <c r="AA18" s="1304" t="s">
        <v>236</v>
      </c>
      <c r="AB18" s="1302"/>
      <c r="AC18" s="1305" t="s">
        <v>237</v>
      </c>
      <c r="AD18" s="1306"/>
      <c r="AE18" s="1307"/>
      <c r="AF18" s="1311"/>
      <c r="AG18" s="458"/>
      <c r="AH18" s="458"/>
      <c r="AI18" s="143"/>
      <c r="AJ18" s="143"/>
      <c r="AK18" s="143"/>
      <c r="AL18" s="143"/>
      <c r="AM18" s="143"/>
      <c r="AN18" s="143"/>
      <c r="AO18" s="143"/>
      <c r="AP18" s="143"/>
      <c r="AQ18" s="143"/>
      <c r="AR18" s="143"/>
      <c r="AS18" s="143"/>
      <c r="AT18" s="143"/>
      <c r="AU18" s="143"/>
      <c r="AV18" s="143"/>
      <c r="AW18" s="143"/>
      <c r="AX18" s="143"/>
      <c r="AY18" s="143"/>
      <c r="AZ18" s="143"/>
      <c r="BA18" s="143"/>
      <c r="BB18" s="143"/>
      <c r="BD18" s="76" t="s">
        <v>239</v>
      </c>
      <c r="BE18" s="76"/>
      <c r="BF18" s="76"/>
      <c r="BG18" s="1251" t="s">
        <v>240</v>
      </c>
      <c r="BH18" s="1251"/>
      <c r="BI18" s="451"/>
      <c r="BJ18" s="1300" t="s">
        <v>222</v>
      </c>
      <c r="BK18" s="1300" t="s">
        <v>223</v>
      </c>
      <c r="BL18" s="1300" t="s">
        <v>224</v>
      </c>
      <c r="BM18" s="1300" t="s">
        <v>225</v>
      </c>
      <c r="BN18" s="1300" t="s">
        <v>226</v>
      </c>
      <c r="BO18" s="1300" t="s">
        <v>227</v>
      </c>
      <c r="BP18" s="1300" t="s">
        <v>228</v>
      </c>
      <c r="BQ18" s="1300" t="s">
        <v>229</v>
      </c>
      <c r="BR18" s="1300" t="s">
        <v>230</v>
      </c>
      <c r="BS18" s="1300" t="s">
        <v>241</v>
      </c>
      <c r="BT18" s="1301" t="s">
        <v>217</v>
      </c>
      <c r="BU18" s="1301"/>
      <c r="BV18" s="1300" t="s">
        <v>241</v>
      </c>
      <c r="BW18" s="1299" t="s">
        <v>233</v>
      </c>
      <c r="BX18" s="1299"/>
      <c r="BY18" s="1299" t="s">
        <v>234</v>
      </c>
      <c r="BZ18" s="1299"/>
      <c r="CA18" s="1299" t="s">
        <v>235</v>
      </c>
      <c r="CB18" s="1299"/>
      <c r="CC18" s="1299" t="s">
        <v>236</v>
      </c>
      <c r="CD18" s="1299"/>
      <c r="CE18" s="1300" t="s">
        <v>241</v>
      </c>
      <c r="CF18" s="76"/>
    </row>
    <row r="19" spans="2:84" ht="24.95" customHeight="1">
      <c r="B19" s="1323"/>
      <c r="C19" s="1325"/>
      <c r="D19" s="1328"/>
      <c r="E19" s="1329"/>
      <c r="F19" s="1329"/>
      <c r="G19" s="1329"/>
      <c r="H19" s="1331"/>
      <c r="I19" s="1333"/>
      <c r="J19" s="1335"/>
      <c r="K19" s="1314"/>
      <c r="L19" s="1314"/>
      <c r="M19" s="1314"/>
      <c r="N19" s="1314"/>
      <c r="O19" s="1314"/>
      <c r="P19" s="1314"/>
      <c r="Q19" s="1314"/>
      <c r="R19" s="1316"/>
      <c r="S19" s="1318"/>
      <c r="T19" s="1320"/>
      <c r="U19" s="552">
        <f>①基本入力表!C18</f>
        <v>0</v>
      </c>
      <c r="V19" s="553" t="s">
        <v>242</v>
      </c>
      <c r="W19" s="554" t="str">
        <f>IF(①基本入力表!M18&gt;=1,①基本入力表!C18+1,"")</f>
        <v/>
      </c>
      <c r="X19" s="553" t="s">
        <v>242</v>
      </c>
      <c r="Y19" s="555" t="str">
        <f>IF(①基本入力表!M18&gt;=2,①基本入力表!C18+2,"")</f>
        <v/>
      </c>
      <c r="Z19" s="556" t="s">
        <v>242</v>
      </c>
      <c r="AA19" s="557" t="str">
        <f>IF(①基本入力表!M18=3,①基本入力表!C18+3,"")</f>
        <v/>
      </c>
      <c r="AB19" s="556" t="s">
        <v>242</v>
      </c>
      <c r="AC19" s="1308"/>
      <c r="AD19" s="1309"/>
      <c r="AE19" s="1310"/>
      <c r="AF19" s="1312"/>
      <c r="AG19" s="459"/>
      <c r="AH19" s="459"/>
      <c r="AI19" s="144"/>
      <c r="AJ19" s="144"/>
      <c r="AK19" s="144"/>
      <c r="AL19" s="144"/>
      <c r="AM19" s="144"/>
      <c r="AN19" s="144"/>
      <c r="AO19" s="144"/>
      <c r="AP19" s="144"/>
      <c r="AQ19" s="144"/>
      <c r="AR19" s="144"/>
      <c r="AS19" s="144"/>
      <c r="AT19" s="144"/>
      <c r="AU19" s="144"/>
      <c r="AV19" s="144"/>
      <c r="AW19" s="144"/>
      <c r="AX19" s="144"/>
      <c r="AY19" s="144"/>
      <c r="AZ19" s="144"/>
      <c r="BA19" s="144"/>
      <c r="BB19" s="144"/>
      <c r="BD19" s="76"/>
      <c r="BE19" s="76"/>
      <c r="BF19" s="76"/>
      <c r="BG19" s="452" t="s">
        <v>220</v>
      </c>
      <c r="BH19" s="452" t="s">
        <v>221</v>
      </c>
      <c r="BI19" s="452"/>
      <c r="BJ19" s="1300"/>
      <c r="BK19" s="1300"/>
      <c r="BL19" s="1300"/>
      <c r="BM19" s="1300"/>
      <c r="BN19" s="1300"/>
      <c r="BO19" s="1300"/>
      <c r="BP19" s="1300"/>
      <c r="BQ19" s="1300"/>
      <c r="BR19" s="1300"/>
      <c r="BS19" s="1300"/>
      <c r="BT19" s="453" t="s">
        <v>231</v>
      </c>
      <c r="BU19" s="453" t="s">
        <v>232</v>
      </c>
      <c r="BV19" s="1300"/>
      <c r="BW19" s="454"/>
      <c r="BX19" s="454"/>
      <c r="BY19" s="454"/>
      <c r="BZ19" s="454"/>
      <c r="CA19" s="454"/>
      <c r="CB19" s="454"/>
      <c r="CC19" s="454"/>
      <c r="CD19" s="454"/>
      <c r="CE19" s="1300"/>
      <c r="CF19" s="76"/>
    </row>
    <row r="20" spans="2:84" ht="21" customHeight="1">
      <c r="B20" s="363">
        <v>1</v>
      </c>
      <c r="C20" s="643" t="s">
        <v>243</v>
      </c>
      <c r="D20" s="635"/>
      <c r="E20" s="636"/>
      <c r="F20" s="636"/>
      <c r="G20" s="637"/>
      <c r="H20" s="638"/>
      <c r="I20" s="639"/>
      <c r="J20" s="640"/>
      <c r="K20" s="641"/>
      <c r="L20" s="641"/>
      <c r="M20" s="641"/>
      <c r="N20" s="641"/>
      <c r="O20" s="641"/>
      <c r="P20" s="641"/>
      <c r="Q20" s="641"/>
      <c r="R20" s="642"/>
      <c r="S20" s="640"/>
      <c r="T20" s="642"/>
      <c r="U20" s="1178"/>
      <c r="V20" s="1179"/>
      <c r="W20" s="1179"/>
      <c r="X20" s="1179"/>
      <c r="Y20" s="1179"/>
      <c r="Z20" s="1179"/>
      <c r="AA20" s="1179"/>
      <c r="AB20" s="1180"/>
      <c r="AC20" s="1181"/>
      <c r="AD20" s="1182"/>
      <c r="AE20" s="1183"/>
      <c r="AF20" s="460"/>
      <c r="AG20" s="461"/>
      <c r="AH20" s="461"/>
      <c r="AI20" s="145"/>
      <c r="AJ20" s="145"/>
      <c r="AK20" s="145"/>
      <c r="AL20" s="145"/>
      <c r="AM20" s="145"/>
      <c r="AN20" s="145"/>
      <c r="AO20" s="145"/>
      <c r="AP20" s="145"/>
      <c r="AQ20" s="145"/>
      <c r="AR20" s="145"/>
      <c r="AS20" s="145"/>
      <c r="AT20" s="145"/>
      <c r="AU20" s="145"/>
      <c r="AV20" s="145"/>
      <c r="AW20" s="145"/>
      <c r="AX20" s="145"/>
      <c r="AY20" s="145"/>
      <c r="AZ20" s="145"/>
      <c r="BA20" s="145"/>
      <c r="BB20" s="145"/>
      <c r="BG20" s="74">
        <f>IF(H20="○",1,0)</f>
        <v>0</v>
      </c>
      <c r="BH20" s="74">
        <f>IF(I20="○",1,0)</f>
        <v>0</v>
      </c>
      <c r="BI20" s="455">
        <f>BG20+BH20</f>
        <v>0</v>
      </c>
      <c r="BJ20" s="74" t="str">
        <f t="shared" ref="BJ20:BR48" si="0">IF(J20="○",IF($H20="○","Ａ",IF($I20="○","B","")),"")</f>
        <v/>
      </c>
      <c r="BK20" s="74" t="str">
        <f t="shared" si="0"/>
        <v/>
      </c>
      <c r="BL20" s="74" t="str">
        <f t="shared" si="0"/>
        <v/>
      </c>
      <c r="BM20" s="74" t="str">
        <f t="shared" si="0"/>
        <v/>
      </c>
      <c r="BN20" s="74" t="str">
        <f t="shared" si="0"/>
        <v/>
      </c>
      <c r="BO20" s="74" t="str">
        <f t="shared" si="0"/>
        <v/>
      </c>
      <c r="BP20" s="74" t="str">
        <f t="shared" si="0"/>
        <v/>
      </c>
      <c r="BQ20" s="74" t="str">
        <f t="shared" si="0"/>
        <v/>
      </c>
      <c r="BR20" s="74" t="str">
        <f t="shared" si="0"/>
        <v/>
      </c>
      <c r="BS20" s="74">
        <f>COUNTA(J20:R20)</f>
        <v>0</v>
      </c>
      <c r="BT20" s="74" t="str">
        <f t="shared" ref="BT20:BU66" si="1">IF(S20="○",IF($H20="○","Ａ",IF($I20="○","B","")),"")</f>
        <v/>
      </c>
      <c r="BU20" s="74" t="str">
        <f t="shared" si="1"/>
        <v/>
      </c>
      <c r="BV20" s="74">
        <f>COUNTA(S20:T20)</f>
        <v>0</v>
      </c>
      <c r="BW20" s="74" t="str">
        <f>IF(U20="○",IF($H20="○","Ａ",IF($I20="○","B","")),IF(U20="△",IF($H20="○","Ｃ",IF($I20="○","Ｄ","")),""))</f>
        <v/>
      </c>
      <c r="BX20" s="75"/>
      <c r="BY20" s="74" t="str">
        <f>IF(W20="○",IF($H20="○","Ａ",IF($I20="○","B","")),IF(W20="△",IF($H20="○","Ｃ",IF($I20="○","Ｄ","")),""))</f>
        <v/>
      </c>
      <c r="BZ20" s="75"/>
      <c r="CA20" s="74" t="str">
        <f t="shared" ref="CA20:CA68" si="2">IF(Y20="○",IF($H20="○","Ａ",IF($I20="○","B","")),IF(Y20="△",IF($H20="○","Ｃ",IF($I20="○","Ｄ","")),""))</f>
        <v/>
      </c>
      <c r="CB20" s="75"/>
      <c r="CC20" s="74" t="str">
        <f t="shared" ref="CC20:CC68" si="3">IF(AA20="○",IF($H20="○","Ａ",IF($I20="○","B","")),IF(AA20="△",IF($H20="○","Ｃ",IF($I20="○","Ｄ","")),""))</f>
        <v/>
      </c>
      <c r="CD20" s="75"/>
      <c r="CE20" s="74">
        <f>COUNTA(U20:AB20)</f>
        <v>0</v>
      </c>
    </row>
    <row r="21" spans="2:84" ht="21" customHeight="1">
      <c r="B21" s="119">
        <v>2</v>
      </c>
      <c r="C21" s="643" t="s">
        <v>245</v>
      </c>
      <c r="D21" s="644"/>
      <c r="E21" s="645"/>
      <c r="F21" s="645"/>
      <c r="G21" s="646"/>
      <c r="H21" s="638"/>
      <c r="I21" s="647"/>
      <c r="J21" s="648"/>
      <c r="K21" s="649"/>
      <c r="L21" s="649"/>
      <c r="M21" s="649"/>
      <c r="N21" s="649"/>
      <c r="O21" s="649"/>
      <c r="P21" s="649"/>
      <c r="Q21" s="649"/>
      <c r="R21" s="650"/>
      <c r="S21" s="648"/>
      <c r="T21" s="650"/>
      <c r="U21" s="1192"/>
      <c r="V21" s="1193"/>
      <c r="W21" s="1179"/>
      <c r="X21" s="1179"/>
      <c r="Y21" s="1193"/>
      <c r="Z21" s="1193"/>
      <c r="AA21" s="1193"/>
      <c r="AB21" s="1194"/>
      <c r="AC21" s="1195"/>
      <c r="AD21" s="1196"/>
      <c r="AE21" s="1197"/>
      <c r="AF21" s="149" t="str">
        <f t="shared" ref="AF21:AF94" si="4">IF(D21="","",IF(BI21=1,IF(BS21=1,IF(BV21=1,IF(CE21=0,"宿泊・日帰り記入エラー","OK"),"居住地選択エラー"),"利用者区分選択エラー"),"性別選択エラー"))</f>
        <v/>
      </c>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G21" s="74">
        <f t="shared" ref="BG21:BH43" si="5">IF(H21="○",1,0)</f>
        <v>0</v>
      </c>
      <c r="BH21" s="74">
        <f t="shared" si="5"/>
        <v>0</v>
      </c>
      <c r="BI21" s="455">
        <f t="shared" ref="BI21:BI68" si="6">BG21+BH21</f>
        <v>0</v>
      </c>
      <c r="BJ21" s="74" t="str">
        <f t="shared" si="0"/>
        <v/>
      </c>
      <c r="BK21" s="74" t="str">
        <f t="shared" si="0"/>
        <v/>
      </c>
      <c r="BL21" s="74" t="str">
        <f t="shared" si="0"/>
        <v/>
      </c>
      <c r="BM21" s="74" t="str">
        <f t="shared" si="0"/>
        <v/>
      </c>
      <c r="BN21" s="74" t="str">
        <f t="shared" si="0"/>
        <v/>
      </c>
      <c r="BO21" s="74" t="str">
        <f t="shared" si="0"/>
        <v/>
      </c>
      <c r="BP21" s="74" t="str">
        <f t="shared" si="0"/>
        <v/>
      </c>
      <c r="BQ21" s="74" t="str">
        <f t="shared" si="0"/>
        <v/>
      </c>
      <c r="BR21" s="74" t="str">
        <f t="shared" si="0"/>
        <v/>
      </c>
      <c r="BS21" s="74">
        <f t="shared" ref="BS21:BS68" si="7">COUNTA(J21:R21)</f>
        <v>0</v>
      </c>
      <c r="BT21" s="74" t="str">
        <f t="shared" si="1"/>
        <v/>
      </c>
      <c r="BU21" s="74" t="str">
        <f t="shared" si="1"/>
        <v/>
      </c>
      <c r="BV21" s="74">
        <f t="shared" ref="BV21:BV68" si="8">COUNTA(S21:T21)</f>
        <v>0</v>
      </c>
      <c r="BW21" s="74" t="str">
        <f t="shared" ref="BW21:BW94" si="9">IF(U21="○",IF($H21="○","Ａ",IF($I21="○","B","")),IF(U21="△",IF($H21="○","Ｃ",IF($I21="○","Ｄ","")),""))</f>
        <v/>
      </c>
      <c r="BX21" s="75"/>
      <c r="BY21" s="74" t="str">
        <f t="shared" ref="BY21:BY68" si="10">IF(W21="○",IF($H21="○","Ａ",IF($I21="○","B","")),IF(W21="△",IF($H21="○","Ｃ",IF($I21="○","Ｄ","")),""))</f>
        <v/>
      </c>
      <c r="BZ21" s="75"/>
      <c r="CA21" s="74" t="str">
        <f t="shared" si="2"/>
        <v/>
      </c>
      <c r="CB21" s="75"/>
      <c r="CC21" s="74" t="str">
        <f t="shared" si="3"/>
        <v/>
      </c>
      <c r="CD21" s="75"/>
      <c r="CE21" s="74">
        <f t="shared" ref="CE21:CE68" si="11">COUNTA(U21:AB21)</f>
        <v>0</v>
      </c>
    </row>
    <row r="22" spans="2:84" ht="21" customHeight="1">
      <c r="B22" s="119">
        <v>3</v>
      </c>
      <c r="C22" s="643"/>
      <c r="D22" s="644"/>
      <c r="E22" s="645"/>
      <c r="F22" s="645"/>
      <c r="G22" s="646"/>
      <c r="H22" s="638"/>
      <c r="I22" s="647"/>
      <c r="J22" s="648"/>
      <c r="K22" s="649"/>
      <c r="L22" s="649"/>
      <c r="M22" s="649"/>
      <c r="N22" s="649"/>
      <c r="O22" s="649"/>
      <c r="P22" s="649"/>
      <c r="Q22" s="649"/>
      <c r="R22" s="650"/>
      <c r="S22" s="648"/>
      <c r="T22" s="650"/>
      <c r="U22" s="1192"/>
      <c r="V22" s="1193"/>
      <c r="W22" s="1179"/>
      <c r="X22" s="1179"/>
      <c r="Y22" s="1193"/>
      <c r="Z22" s="1193"/>
      <c r="AA22" s="1193"/>
      <c r="AB22" s="1194"/>
      <c r="AC22" s="1195"/>
      <c r="AD22" s="1196"/>
      <c r="AE22" s="1197"/>
      <c r="AF22" s="149" t="str">
        <f t="shared" si="4"/>
        <v/>
      </c>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G22" s="74">
        <f t="shared" si="5"/>
        <v>0</v>
      </c>
      <c r="BH22" s="74">
        <f t="shared" si="5"/>
        <v>0</v>
      </c>
      <c r="BI22" s="455">
        <f t="shared" si="6"/>
        <v>0</v>
      </c>
      <c r="BJ22" s="74" t="str">
        <f t="shared" si="0"/>
        <v/>
      </c>
      <c r="BK22" s="74" t="str">
        <f t="shared" si="0"/>
        <v/>
      </c>
      <c r="BL22" s="74" t="str">
        <f t="shared" si="0"/>
        <v/>
      </c>
      <c r="BM22" s="74" t="str">
        <f t="shared" si="0"/>
        <v/>
      </c>
      <c r="BN22" s="74" t="str">
        <f t="shared" si="0"/>
        <v/>
      </c>
      <c r="BO22" s="74" t="str">
        <f t="shared" si="0"/>
        <v/>
      </c>
      <c r="BP22" s="74" t="str">
        <f t="shared" si="0"/>
        <v/>
      </c>
      <c r="BQ22" s="74" t="str">
        <f t="shared" si="0"/>
        <v/>
      </c>
      <c r="BR22" s="74" t="str">
        <f t="shared" si="0"/>
        <v/>
      </c>
      <c r="BS22" s="74">
        <f t="shared" si="7"/>
        <v>0</v>
      </c>
      <c r="BT22" s="74" t="str">
        <f t="shared" si="1"/>
        <v/>
      </c>
      <c r="BU22" s="74" t="str">
        <f t="shared" si="1"/>
        <v/>
      </c>
      <c r="BV22" s="74">
        <f t="shared" si="8"/>
        <v>0</v>
      </c>
      <c r="BW22" s="74" t="str">
        <f t="shared" si="9"/>
        <v/>
      </c>
      <c r="BX22" s="75"/>
      <c r="BY22" s="74" t="str">
        <f t="shared" si="10"/>
        <v/>
      </c>
      <c r="BZ22" s="75"/>
      <c r="CA22" s="74" t="str">
        <f t="shared" si="2"/>
        <v/>
      </c>
      <c r="CB22" s="75"/>
      <c r="CC22" s="74" t="str">
        <f t="shared" si="3"/>
        <v/>
      </c>
      <c r="CD22" s="75"/>
      <c r="CE22" s="74">
        <f t="shared" si="11"/>
        <v>0</v>
      </c>
    </row>
    <row r="23" spans="2:84" ht="21" customHeight="1">
      <c r="B23" s="119">
        <v>4</v>
      </c>
      <c r="C23" s="643" t="s">
        <v>250</v>
      </c>
      <c r="D23" s="644"/>
      <c r="E23" s="645"/>
      <c r="F23" s="645"/>
      <c r="G23" s="646"/>
      <c r="H23" s="638"/>
      <c r="I23" s="647"/>
      <c r="J23" s="648"/>
      <c r="K23" s="649"/>
      <c r="L23" s="649"/>
      <c r="M23" s="649"/>
      <c r="N23" s="649"/>
      <c r="O23" s="649"/>
      <c r="P23" s="649"/>
      <c r="Q23" s="649"/>
      <c r="R23" s="650"/>
      <c r="S23" s="648"/>
      <c r="T23" s="650"/>
      <c r="U23" s="1192"/>
      <c r="V23" s="1193"/>
      <c r="W23" s="1179"/>
      <c r="X23" s="1179"/>
      <c r="Y23" s="1193"/>
      <c r="Z23" s="1193"/>
      <c r="AA23" s="1193"/>
      <c r="AB23" s="1194"/>
      <c r="AC23" s="1195"/>
      <c r="AD23" s="1196"/>
      <c r="AE23" s="1197"/>
      <c r="AF23" s="149" t="str">
        <f t="shared" si="4"/>
        <v/>
      </c>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G23" s="74">
        <f t="shared" si="5"/>
        <v>0</v>
      </c>
      <c r="BH23" s="74">
        <f t="shared" si="5"/>
        <v>0</v>
      </c>
      <c r="BI23" s="455">
        <f t="shared" si="6"/>
        <v>0</v>
      </c>
      <c r="BJ23" s="74" t="str">
        <f t="shared" si="0"/>
        <v/>
      </c>
      <c r="BK23" s="74" t="str">
        <f t="shared" si="0"/>
        <v/>
      </c>
      <c r="BL23" s="74" t="str">
        <f t="shared" si="0"/>
        <v/>
      </c>
      <c r="BM23" s="74" t="str">
        <f t="shared" si="0"/>
        <v/>
      </c>
      <c r="BN23" s="74" t="str">
        <f t="shared" si="0"/>
        <v/>
      </c>
      <c r="BO23" s="74" t="str">
        <f t="shared" si="0"/>
        <v/>
      </c>
      <c r="BP23" s="74" t="str">
        <f t="shared" si="0"/>
        <v/>
      </c>
      <c r="BQ23" s="74" t="str">
        <f t="shared" si="0"/>
        <v/>
      </c>
      <c r="BR23" s="74" t="str">
        <f t="shared" si="0"/>
        <v/>
      </c>
      <c r="BS23" s="74">
        <f t="shared" si="7"/>
        <v>0</v>
      </c>
      <c r="BT23" s="74" t="str">
        <f t="shared" si="1"/>
        <v/>
      </c>
      <c r="BU23" s="74" t="str">
        <f t="shared" si="1"/>
        <v/>
      </c>
      <c r="BV23" s="74">
        <f t="shared" si="8"/>
        <v>0</v>
      </c>
      <c r="BW23" s="74" t="str">
        <f t="shared" si="9"/>
        <v/>
      </c>
      <c r="BX23" s="75"/>
      <c r="BY23" s="74" t="str">
        <f t="shared" si="10"/>
        <v/>
      </c>
      <c r="BZ23" s="75"/>
      <c r="CA23" s="74" t="str">
        <f t="shared" si="2"/>
        <v/>
      </c>
      <c r="CB23" s="75"/>
      <c r="CC23" s="74" t="str">
        <f t="shared" si="3"/>
        <v/>
      </c>
      <c r="CD23" s="75"/>
      <c r="CE23" s="74">
        <f t="shared" si="11"/>
        <v>0</v>
      </c>
    </row>
    <row r="24" spans="2:84" ht="21" customHeight="1">
      <c r="B24" s="119">
        <v>5</v>
      </c>
      <c r="C24" s="643" t="s">
        <v>250</v>
      </c>
      <c r="D24" s="644"/>
      <c r="E24" s="645"/>
      <c r="F24" s="645"/>
      <c r="G24" s="646"/>
      <c r="H24" s="638"/>
      <c r="I24" s="647"/>
      <c r="J24" s="648"/>
      <c r="K24" s="649"/>
      <c r="L24" s="649"/>
      <c r="M24" s="649"/>
      <c r="N24" s="649"/>
      <c r="O24" s="649"/>
      <c r="P24" s="649"/>
      <c r="Q24" s="649"/>
      <c r="R24" s="650"/>
      <c r="S24" s="648"/>
      <c r="T24" s="650"/>
      <c r="U24" s="1192"/>
      <c r="V24" s="1193"/>
      <c r="W24" s="1179"/>
      <c r="X24" s="1179"/>
      <c r="Y24" s="1193"/>
      <c r="Z24" s="1193"/>
      <c r="AA24" s="1193"/>
      <c r="AB24" s="1194"/>
      <c r="AC24" s="1195"/>
      <c r="AD24" s="1196"/>
      <c r="AE24" s="1197"/>
      <c r="AF24" s="149" t="str">
        <f t="shared" si="4"/>
        <v/>
      </c>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G24" s="74">
        <f t="shared" si="5"/>
        <v>0</v>
      </c>
      <c r="BH24" s="74">
        <f t="shared" si="5"/>
        <v>0</v>
      </c>
      <c r="BI24" s="455">
        <f t="shared" si="6"/>
        <v>0</v>
      </c>
      <c r="BJ24" s="74" t="str">
        <f t="shared" si="0"/>
        <v/>
      </c>
      <c r="BK24" s="74" t="str">
        <f t="shared" si="0"/>
        <v/>
      </c>
      <c r="BL24" s="74" t="str">
        <f t="shared" si="0"/>
        <v/>
      </c>
      <c r="BM24" s="74" t="str">
        <f t="shared" si="0"/>
        <v/>
      </c>
      <c r="BN24" s="74" t="str">
        <f t="shared" si="0"/>
        <v/>
      </c>
      <c r="BO24" s="74" t="str">
        <f t="shared" si="0"/>
        <v/>
      </c>
      <c r="BP24" s="74" t="str">
        <f t="shared" si="0"/>
        <v/>
      </c>
      <c r="BQ24" s="74" t="str">
        <f t="shared" si="0"/>
        <v/>
      </c>
      <c r="BR24" s="74" t="str">
        <f t="shared" si="0"/>
        <v/>
      </c>
      <c r="BS24" s="74">
        <f t="shared" si="7"/>
        <v>0</v>
      </c>
      <c r="BT24" s="74" t="str">
        <f t="shared" si="1"/>
        <v/>
      </c>
      <c r="BU24" s="74" t="str">
        <f t="shared" si="1"/>
        <v/>
      </c>
      <c r="BV24" s="74">
        <f t="shared" si="8"/>
        <v>0</v>
      </c>
      <c r="BW24" s="74" t="str">
        <f t="shared" si="9"/>
        <v/>
      </c>
      <c r="BX24" s="75"/>
      <c r="BY24" s="74" t="str">
        <f t="shared" si="10"/>
        <v/>
      </c>
      <c r="BZ24" s="75"/>
      <c r="CA24" s="74" t="str">
        <f t="shared" si="2"/>
        <v/>
      </c>
      <c r="CB24" s="75"/>
      <c r="CC24" s="74" t="str">
        <f t="shared" si="3"/>
        <v/>
      </c>
      <c r="CD24" s="75"/>
      <c r="CE24" s="74">
        <f t="shared" si="11"/>
        <v>0</v>
      </c>
    </row>
    <row r="25" spans="2:84" ht="21" customHeight="1">
      <c r="B25" s="119">
        <v>6</v>
      </c>
      <c r="C25" s="643" t="s">
        <v>250</v>
      </c>
      <c r="D25" s="644"/>
      <c r="E25" s="645"/>
      <c r="F25" s="645"/>
      <c r="G25" s="646"/>
      <c r="H25" s="638"/>
      <c r="I25" s="647"/>
      <c r="J25" s="648"/>
      <c r="K25" s="649"/>
      <c r="L25" s="649"/>
      <c r="M25" s="649"/>
      <c r="N25" s="649"/>
      <c r="O25" s="649"/>
      <c r="P25" s="649"/>
      <c r="Q25" s="649"/>
      <c r="R25" s="650"/>
      <c r="S25" s="648"/>
      <c r="T25" s="650"/>
      <c r="U25" s="1192"/>
      <c r="V25" s="1193"/>
      <c r="W25" s="1179"/>
      <c r="X25" s="1179"/>
      <c r="Y25" s="1193"/>
      <c r="Z25" s="1193"/>
      <c r="AA25" s="1193"/>
      <c r="AB25" s="1194"/>
      <c r="AC25" s="1195"/>
      <c r="AD25" s="1196"/>
      <c r="AE25" s="1197"/>
      <c r="AF25" s="149" t="str">
        <f t="shared" si="4"/>
        <v/>
      </c>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G25" s="74">
        <f t="shared" si="5"/>
        <v>0</v>
      </c>
      <c r="BH25" s="74">
        <f t="shared" si="5"/>
        <v>0</v>
      </c>
      <c r="BI25" s="455">
        <f t="shared" si="6"/>
        <v>0</v>
      </c>
      <c r="BJ25" s="74" t="str">
        <f t="shared" si="0"/>
        <v/>
      </c>
      <c r="BK25" s="74" t="str">
        <f t="shared" si="0"/>
        <v/>
      </c>
      <c r="BL25" s="74" t="str">
        <f t="shared" si="0"/>
        <v/>
      </c>
      <c r="BM25" s="74" t="str">
        <f t="shared" si="0"/>
        <v/>
      </c>
      <c r="BN25" s="74" t="str">
        <f t="shared" si="0"/>
        <v/>
      </c>
      <c r="BO25" s="74" t="str">
        <f t="shared" si="0"/>
        <v/>
      </c>
      <c r="BP25" s="74" t="str">
        <f t="shared" si="0"/>
        <v/>
      </c>
      <c r="BQ25" s="74" t="str">
        <f t="shared" si="0"/>
        <v/>
      </c>
      <c r="BR25" s="74" t="str">
        <f t="shared" si="0"/>
        <v/>
      </c>
      <c r="BS25" s="74">
        <f t="shared" si="7"/>
        <v>0</v>
      </c>
      <c r="BT25" s="74" t="str">
        <f t="shared" si="1"/>
        <v/>
      </c>
      <c r="BU25" s="74" t="str">
        <f t="shared" si="1"/>
        <v/>
      </c>
      <c r="BV25" s="74">
        <f t="shared" si="8"/>
        <v>0</v>
      </c>
      <c r="BW25" s="74" t="str">
        <f t="shared" si="9"/>
        <v/>
      </c>
      <c r="BX25" s="75"/>
      <c r="BY25" s="74" t="str">
        <f t="shared" si="10"/>
        <v/>
      </c>
      <c r="BZ25" s="75"/>
      <c r="CA25" s="74" t="str">
        <f t="shared" si="2"/>
        <v/>
      </c>
      <c r="CB25" s="75"/>
      <c r="CC25" s="74" t="str">
        <f t="shared" si="3"/>
        <v/>
      </c>
      <c r="CD25" s="75"/>
      <c r="CE25" s="74">
        <f t="shared" si="11"/>
        <v>0</v>
      </c>
    </row>
    <row r="26" spans="2:84" ht="21" customHeight="1">
      <c r="B26" s="119">
        <v>7</v>
      </c>
      <c r="C26" s="643" t="s">
        <v>250</v>
      </c>
      <c r="D26" s="644"/>
      <c r="E26" s="645"/>
      <c r="F26" s="645"/>
      <c r="G26" s="646"/>
      <c r="H26" s="638"/>
      <c r="I26" s="647"/>
      <c r="J26" s="648"/>
      <c r="K26" s="649"/>
      <c r="L26" s="649"/>
      <c r="M26" s="649"/>
      <c r="N26" s="649"/>
      <c r="O26" s="649"/>
      <c r="P26" s="649"/>
      <c r="Q26" s="649"/>
      <c r="R26" s="650"/>
      <c r="S26" s="648"/>
      <c r="T26" s="650"/>
      <c r="U26" s="1192"/>
      <c r="V26" s="1193"/>
      <c r="W26" s="1179"/>
      <c r="X26" s="1179"/>
      <c r="Y26" s="1193"/>
      <c r="Z26" s="1193"/>
      <c r="AA26" s="1193"/>
      <c r="AB26" s="1194"/>
      <c r="AC26" s="1195"/>
      <c r="AD26" s="1196"/>
      <c r="AE26" s="1197"/>
      <c r="AF26" s="149" t="str">
        <f t="shared" si="4"/>
        <v/>
      </c>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G26" s="74">
        <f t="shared" si="5"/>
        <v>0</v>
      </c>
      <c r="BH26" s="74">
        <f t="shared" si="5"/>
        <v>0</v>
      </c>
      <c r="BI26" s="455">
        <f t="shared" si="6"/>
        <v>0</v>
      </c>
      <c r="BJ26" s="74" t="str">
        <f t="shared" si="0"/>
        <v/>
      </c>
      <c r="BK26" s="74" t="str">
        <f t="shared" si="0"/>
        <v/>
      </c>
      <c r="BL26" s="74" t="str">
        <f t="shared" si="0"/>
        <v/>
      </c>
      <c r="BM26" s="74" t="str">
        <f t="shared" si="0"/>
        <v/>
      </c>
      <c r="BN26" s="74" t="str">
        <f t="shared" si="0"/>
        <v/>
      </c>
      <c r="BO26" s="74" t="str">
        <f t="shared" si="0"/>
        <v/>
      </c>
      <c r="BP26" s="74" t="str">
        <f t="shared" si="0"/>
        <v/>
      </c>
      <c r="BQ26" s="74" t="str">
        <f t="shared" si="0"/>
        <v/>
      </c>
      <c r="BR26" s="74" t="str">
        <f t="shared" si="0"/>
        <v/>
      </c>
      <c r="BS26" s="74">
        <f t="shared" si="7"/>
        <v>0</v>
      </c>
      <c r="BT26" s="74" t="str">
        <f t="shared" si="1"/>
        <v/>
      </c>
      <c r="BU26" s="74" t="str">
        <f t="shared" si="1"/>
        <v/>
      </c>
      <c r="BV26" s="74">
        <f t="shared" si="8"/>
        <v>0</v>
      </c>
      <c r="BW26" s="74" t="str">
        <f t="shared" si="9"/>
        <v/>
      </c>
      <c r="BX26" s="75"/>
      <c r="BY26" s="74" t="str">
        <f t="shared" si="10"/>
        <v/>
      </c>
      <c r="BZ26" s="75"/>
      <c r="CA26" s="74" t="str">
        <f t="shared" si="2"/>
        <v/>
      </c>
      <c r="CB26" s="75"/>
      <c r="CC26" s="74" t="str">
        <f t="shared" si="3"/>
        <v/>
      </c>
      <c r="CD26" s="75"/>
      <c r="CE26" s="74">
        <f t="shared" si="11"/>
        <v>0</v>
      </c>
    </row>
    <row r="27" spans="2:84" ht="21" customHeight="1">
      <c r="B27" s="119">
        <v>8</v>
      </c>
      <c r="C27" s="643" t="s">
        <v>250</v>
      </c>
      <c r="D27" s="644"/>
      <c r="E27" s="645"/>
      <c r="F27" s="645"/>
      <c r="G27" s="646"/>
      <c r="H27" s="638"/>
      <c r="I27" s="647"/>
      <c r="J27" s="648"/>
      <c r="K27" s="649"/>
      <c r="L27" s="649"/>
      <c r="M27" s="649"/>
      <c r="N27" s="649"/>
      <c r="O27" s="649"/>
      <c r="P27" s="649"/>
      <c r="Q27" s="649"/>
      <c r="R27" s="650"/>
      <c r="S27" s="648"/>
      <c r="T27" s="650"/>
      <c r="U27" s="1192"/>
      <c r="V27" s="1193"/>
      <c r="W27" s="1179"/>
      <c r="X27" s="1179"/>
      <c r="Y27" s="1193"/>
      <c r="Z27" s="1193"/>
      <c r="AA27" s="1193"/>
      <c r="AB27" s="1194"/>
      <c r="AC27" s="1195"/>
      <c r="AD27" s="1196"/>
      <c r="AE27" s="1197"/>
      <c r="AF27" s="149" t="str">
        <f t="shared" si="4"/>
        <v/>
      </c>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G27" s="74">
        <f t="shared" si="5"/>
        <v>0</v>
      </c>
      <c r="BH27" s="74">
        <f t="shared" si="5"/>
        <v>0</v>
      </c>
      <c r="BI27" s="455">
        <f t="shared" si="6"/>
        <v>0</v>
      </c>
      <c r="BJ27" s="74" t="str">
        <f t="shared" si="0"/>
        <v/>
      </c>
      <c r="BK27" s="74" t="str">
        <f t="shared" si="0"/>
        <v/>
      </c>
      <c r="BL27" s="74" t="str">
        <f t="shared" si="0"/>
        <v/>
      </c>
      <c r="BM27" s="74" t="str">
        <f t="shared" si="0"/>
        <v/>
      </c>
      <c r="BN27" s="74" t="str">
        <f t="shared" si="0"/>
        <v/>
      </c>
      <c r="BO27" s="74" t="str">
        <f t="shared" si="0"/>
        <v/>
      </c>
      <c r="BP27" s="74" t="str">
        <f t="shared" si="0"/>
        <v/>
      </c>
      <c r="BQ27" s="74" t="str">
        <f t="shared" si="0"/>
        <v/>
      </c>
      <c r="BR27" s="74" t="str">
        <f t="shared" si="0"/>
        <v/>
      </c>
      <c r="BS27" s="74">
        <f t="shared" si="7"/>
        <v>0</v>
      </c>
      <c r="BT27" s="74" t="str">
        <f t="shared" si="1"/>
        <v/>
      </c>
      <c r="BU27" s="74" t="str">
        <f t="shared" si="1"/>
        <v/>
      </c>
      <c r="BV27" s="74">
        <f t="shared" si="8"/>
        <v>0</v>
      </c>
      <c r="BW27" s="74" t="str">
        <f t="shared" si="9"/>
        <v/>
      </c>
      <c r="BX27" s="75"/>
      <c r="BY27" s="74" t="str">
        <f t="shared" si="10"/>
        <v/>
      </c>
      <c r="BZ27" s="75"/>
      <c r="CA27" s="74" t="str">
        <f t="shared" si="2"/>
        <v/>
      </c>
      <c r="CB27" s="75"/>
      <c r="CC27" s="74" t="str">
        <f t="shared" si="3"/>
        <v/>
      </c>
      <c r="CD27" s="75"/>
      <c r="CE27" s="74">
        <f t="shared" si="11"/>
        <v>0</v>
      </c>
    </row>
    <row r="28" spans="2:84" ht="21" customHeight="1">
      <c r="B28" s="119">
        <v>9</v>
      </c>
      <c r="C28" s="643" t="s">
        <v>250</v>
      </c>
      <c r="D28" s="644"/>
      <c r="E28" s="645"/>
      <c r="F28" s="645"/>
      <c r="G28" s="646"/>
      <c r="H28" s="652"/>
      <c r="I28" s="647"/>
      <c r="J28" s="648"/>
      <c r="K28" s="649"/>
      <c r="L28" s="649"/>
      <c r="M28" s="649"/>
      <c r="N28" s="649"/>
      <c r="O28" s="649"/>
      <c r="P28" s="649"/>
      <c r="Q28" s="649"/>
      <c r="R28" s="650"/>
      <c r="S28" s="648"/>
      <c r="T28" s="650"/>
      <c r="U28" s="1192"/>
      <c r="V28" s="1193"/>
      <c r="W28" s="1179"/>
      <c r="X28" s="1179"/>
      <c r="Y28" s="1193"/>
      <c r="Z28" s="1193"/>
      <c r="AA28" s="1193"/>
      <c r="AB28" s="1194"/>
      <c r="AC28" s="1195"/>
      <c r="AD28" s="1196"/>
      <c r="AE28" s="1197"/>
      <c r="AF28" s="149" t="str">
        <f t="shared" si="4"/>
        <v/>
      </c>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G28" s="74">
        <f t="shared" si="5"/>
        <v>0</v>
      </c>
      <c r="BH28" s="74">
        <f t="shared" si="5"/>
        <v>0</v>
      </c>
      <c r="BI28" s="455">
        <f t="shared" si="6"/>
        <v>0</v>
      </c>
      <c r="BJ28" s="74" t="str">
        <f t="shared" si="0"/>
        <v/>
      </c>
      <c r="BK28" s="74" t="str">
        <f t="shared" si="0"/>
        <v/>
      </c>
      <c r="BL28" s="74" t="str">
        <f t="shared" si="0"/>
        <v/>
      </c>
      <c r="BM28" s="74" t="str">
        <f t="shared" si="0"/>
        <v/>
      </c>
      <c r="BN28" s="74" t="str">
        <f t="shared" si="0"/>
        <v/>
      </c>
      <c r="BO28" s="74" t="str">
        <f t="shared" si="0"/>
        <v/>
      </c>
      <c r="BP28" s="74" t="str">
        <f t="shared" si="0"/>
        <v/>
      </c>
      <c r="BQ28" s="74" t="str">
        <f t="shared" si="0"/>
        <v/>
      </c>
      <c r="BR28" s="74" t="str">
        <f t="shared" si="0"/>
        <v/>
      </c>
      <c r="BS28" s="74">
        <f t="shared" si="7"/>
        <v>0</v>
      </c>
      <c r="BT28" s="74" t="str">
        <f t="shared" si="1"/>
        <v/>
      </c>
      <c r="BU28" s="74" t="str">
        <f t="shared" si="1"/>
        <v/>
      </c>
      <c r="BV28" s="74">
        <f t="shared" si="8"/>
        <v>0</v>
      </c>
      <c r="BW28" s="74" t="str">
        <f t="shared" si="9"/>
        <v/>
      </c>
      <c r="BX28" s="75"/>
      <c r="BY28" s="74" t="str">
        <f t="shared" si="10"/>
        <v/>
      </c>
      <c r="BZ28" s="75"/>
      <c r="CA28" s="74" t="str">
        <f t="shared" si="2"/>
        <v/>
      </c>
      <c r="CB28" s="75"/>
      <c r="CC28" s="74" t="str">
        <f t="shared" si="3"/>
        <v/>
      </c>
      <c r="CD28" s="75"/>
      <c r="CE28" s="74">
        <f t="shared" si="11"/>
        <v>0</v>
      </c>
    </row>
    <row r="29" spans="2:84" ht="21" customHeight="1">
      <c r="B29" s="119">
        <v>10</v>
      </c>
      <c r="C29" s="643" t="s">
        <v>250</v>
      </c>
      <c r="D29" s="644"/>
      <c r="E29" s="645"/>
      <c r="F29" s="645"/>
      <c r="G29" s="646"/>
      <c r="H29" s="652"/>
      <c r="I29" s="647"/>
      <c r="J29" s="648"/>
      <c r="K29" s="649"/>
      <c r="L29" s="649"/>
      <c r="M29" s="649"/>
      <c r="N29" s="649"/>
      <c r="O29" s="649"/>
      <c r="P29" s="649"/>
      <c r="Q29" s="649"/>
      <c r="R29" s="650"/>
      <c r="S29" s="648"/>
      <c r="T29" s="650"/>
      <c r="U29" s="1192"/>
      <c r="V29" s="1193"/>
      <c r="W29" s="1179"/>
      <c r="X29" s="1179"/>
      <c r="Y29" s="1193"/>
      <c r="Z29" s="1193"/>
      <c r="AA29" s="1193"/>
      <c r="AB29" s="1194"/>
      <c r="AC29" s="1195"/>
      <c r="AD29" s="1196"/>
      <c r="AE29" s="1197"/>
      <c r="AF29" s="149" t="str">
        <f t="shared" si="4"/>
        <v/>
      </c>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G29" s="74">
        <f t="shared" si="5"/>
        <v>0</v>
      </c>
      <c r="BH29" s="74">
        <f t="shared" si="5"/>
        <v>0</v>
      </c>
      <c r="BI29" s="455">
        <f t="shared" si="6"/>
        <v>0</v>
      </c>
      <c r="BJ29" s="74" t="str">
        <f t="shared" si="0"/>
        <v/>
      </c>
      <c r="BK29" s="74" t="str">
        <f t="shared" si="0"/>
        <v/>
      </c>
      <c r="BL29" s="74" t="str">
        <f t="shared" si="0"/>
        <v/>
      </c>
      <c r="BM29" s="74" t="str">
        <f t="shared" si="0"/>
        <v/>
      </c>
      <c r="BN29" s="74" t="str">
        <f t="shared" si="0"/>
        <v/>
      </c>
      <c r="BO29" s="74" t="str">
        <f t="shared" si="0"/>
        <v/>
      </c>
      <c r="BP29" s="74" t="str">
        <f t="shared" si="0"/>
        <v/>
      </c>
      <c r="BQ29" s="74" t="str">
        <f t="shared" si="0"/>
        <v/>
      </c>
      <c r="BR29" s="74" t="str">
        <f t="shared" si="0"/>
        <v/>
      </c>
      <c r="BS29" s="74">
        <f t="shared" si="7"/>
        <v>0</v>
      </c>
      <c r="BT29" s="74" t="str">
        <f t="shared" si="1"/>
        <v/>
      </c>
      <c r="BU29" s="74" t="str">
        <f t="shared" si="1"/>
        <v/>
      </c>
      <c r="BV29" s="74">
        <f t="shared" si="8"/>
        <v>0</v>
      </c>
      <c r="BW29" s="74" t="str">
        <f t="shared" si="9"/>
        <v/>
      </c>
      <c r="BX29" s="75"/>
      <c r="BY29" s="74" t="str">
        <f t="shared" si="10"/>
        <v/>
      </c>
      <c r="BZ29" s="75"/>
      <c r="CA29" s="74" t="str">
        <f t="shared" si="2"/>
        <v/>
      </c>
      <c r="CB29" s="75"/>
      <c r="CC29" s="74" t="str">
        <f t="shared" si="3"/>
        <v/>
      </c>
      <c r="CD29" s="75"/>
      <c r="CE29" s="74">
        <f t="shared" si="11"/>
        <v>0</v>
      </c>
    </row>
    <row r="30" spans="2:84" ht="21" customHeight="1">
      <c r="B30" s="119">
        <v>11</v>
      </c>
      <c r="C30" s="643" t="s">
        <v>250</v>
      </c>
      <c r="D30" s="644"/>
      <c r="E30" s="645"/>
      <c r="F30" s="645"/>
      <c r="G30" s="646"/>
      <c r="H30" s="652"/>
      <c r="I30" s="647"/>
      <c r="J30" s="648"/>
      <c r="K30" s="649"/>
      <c r="L30" s="649"/>
      <c r="M30" s="649"/>
      <c r="N30" s="649"/>
      <c r="O30" s="649"/>
      <c r="P30" s="649"/>
      <c r="Q30" s="649"/>
      <c r="R30" s="650"/>
      <c r="S30" s="648"/>
      <c r="T30" s="650"/>
      <c r="U30" s="1192"/>
      <c r="V30" s="1193"/>
      <c r="W30" s="1179"/>
      <c r="X30" s="1179"/>
      <c r="Y30" s="1193"/>
      <c r="Z30" s="1193"/>
      <c r="AA30" s="1193"/>
      <c r="AB30" s="1194"/>
      <c r="AC30" s="1195"/>
      <c r="AD30" s="1196"/>
      <c r="AE30" s="1197"/>
      <c r="AF30" s="149" t="str">
        <f t="shared" si="4"/>
        <v/>
      </c>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G30" s="74">
        <f t="shared" si="5"/>
        <v>0</v>
      </c>
      <c r="BH30" s="74">
        <f t="shared" si="5"/>
        <v>0</v>
      </c>
      <c r="BI30" s="455">
        <f t="shared" si="6"/>
        <v>0</v>
      </c>
      <c r="BJ30" s="74" t="str">
        <f t="shared" si="0"/>
        <v/>
      </c>
      <c r="BK30" s="74" t="str">
        <f t="shared" si="0"/>
        <v/>
      </c>
      <c r="BL30" s="74" t="str">
        <f t="shared" si="0"/>
        <v/>
      </c>
      <c r="BM30" s="74" t="str">
        <f t="shared" si="0"/>
        <v/>
      </c>
      <c r="BN30" s="74" t="str">
        <f t="shared" si="0"/>
        <v/>
      </c>
      <c r="BO30" s="74" t="str">
        <f t="shared" si="0"/>
        <v/>
      </c>
      <c r="BP30" s="74" t="str">
        <f t="shared" si="0"/>
        <v/>
      </c>
      <c r="BQ30" s="74" t="str">
        <f t="shared" si="0"/>
        <v/>
      </c>
      <c r="BR30" s="74" t="str">
        <f t="shared" si="0"/>
        <v/>
      </c>
      <c r="BS30" s="74">
        <f t="shared" si="7"/>
        <v>0</v>
      </c>
      <c r="BT30" s="74" t="str">
        <f t="shared" si="1"/>
        <v/>
      </c>
      <c r="BU30" s="74" t="str">
        <f t="shared" si="1"/>
        <v/>
      </c>
      <c r="BV30" s="74">
        <f t="shared" si="8"/>
        <v>0</v>
      </c>
      <c r="BW30" s="74" t="str">
        <f t="shared" si="9"/>
        <v/>
      </c>
      <c r="BX30" s="75"/>
      <c r="BY30" s="74" t="str">
        <f t="shared" si="10"/>
        <v/>
      </c>
      <c r="BZ30" s="75"/>
      <c r="CA30" s="74" t="str">
        <f t="shared" si="2"/>
        <v/>
      </c>
      <c r="CB30" s="75"/>
      <c r="CC30" s="74" t="str">
        <f t="shared" si="3"/>
        <v/>
      </c>
      <c r="CD30" s="75"/>
      <c r="CE30" s="74">
        <f t="shared" si="11"/>
        <v>0</v>
      </c>
    </row>
    <row r="31" spans="2:84" ht="21" customHeight="1">
      <c r="B31" s="119">
        <v>12</v>
      </c>
      <c r="C31" s="643" t="s">
        <v>250</v>
      </c>
      <c r="D31" s="644"/>
      <c r="E31" s="645"/>
      <c r="F31" s="645"/>
      <c r="G31" s="646"/>
      <c r="H31" s="652"/>
      <c r="I31" s="647"/>
      <c r="J31" s="648"/>
      <c r="K31" s="649"/>
      <c r="L31" s="649"/>
      <c r="M31" s="649"/>
      <c r="N31" s="649"/>
      <c r="O31" s="649"/>
      <c r="P31" s="649"/>
      <c r="Q31" s="649"/>
      <c r="R31" s="650"/>
      <c r="S31" s="648"/>
      <c r="T31" s="650"/>
      <c r="U31" s="1192"/>
      <c r="V31" s="1193"/>
      <c r="W31" s="1179"/>
      <c r="X31" s="1179"/>
      <c r="Y31" s="1193"/>
      <c r="Z31" s="1193"/>
      <c r="AA31" s="1193"/>
      <c r="AB31" s="1194"/>
      <c r="AC31" s="1195"/>
      <c r="AD31" s="1196"/>
      <c r="AE31" s="1197"/>
      <c r="AF31" s="149" t="str">
        <f t="shared" si="4"/>
        <v/>
      </c>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G31" s="74">
        <f t="shared" si="5"/>
        <v>0</v>
      </c>
      <c r="BH31" s="74">
        <f t="shared" si="5"/>
        <v>0</v>
      </c>
      <c r="BI31" s="455">
        <f t="shared" si="6"/>
        <v>0</v>
      </c>
      <c r="BJ31" s="74" t="str">
        <f t="shared" si="0"/>
        <v/>
      </c>
      <c r="BK31" s="74" t="str">
        <f t="shared" si="0"/>
        <v/>
      </c>
      <c r="BL31" s="74" t="str">
        <f t="shared" si="0"/>
        <v/>
      </c>
      <c r="BM31" s="74" t="str">
        <f t="shared" si="0"/>
        <v/>
      </c>
      <c r="BN31" s="74" t="str">
        <f t="shared" si="0"/>
        <v/>
      </c>
      <c r="BO31" s="74" t="str">
        <f t="shared" si="0"/>
        <v/>
      </c>
      <c r="BP31" s="74" t="str">
        <f t="shared" si="0"/>
        <v/>
      </c>
      <c r="BQ31" s="74" t="str">
        <f t="shared" si="0"/>
        <v/>
      </c>
      <c r="BR31" s="74" t="str">
        <f t="shared" si="0"/>
        <v/>
      </c>
      <c r="BS31" s="74">
        <f t="shared" si="7"/>
        <v>0</v>
      </c>
      <c r="BT31" s="74" t="str">
        <f t="shared" si="1"/>
        <v/>
      </c>
      <c r="BU31" s="74" t="str">
        <f t="shared" si="1"/>
        <v/>
      </c>
      <c r="BV31" s="74">
        <f t="shared" si="8"/>
        <v>0</v>
      </c>
      <c r="BW31" s="74" t="str">
        <f t="shared" si="9"/>
        <v/>
      </c>
      <c r="BX31" s="75"/>
      <c r="BY31" s="74" t="str">
        <f t="shared" si="10"/>
        <v/>
      </c>
      <c r="BZ31" s="75"/>
      <c r="CA31" s="74" t="str">
        <f t="shared" si="2"/>
        <v/>
      </c>
      <c r="CB31" s="75"/>
      <c r="CC31" s="74" t="str">
        <f t="shared" si="3"/>
        <v/>
      </c>
      <c r="CD31" s="75"/>
      <c r="CE31" s="74">
        <f t="shared" si="11"/>
        <v>0</v>
      </c>
    </row>
    <row r="32" spans="2:84" ht="21" customHeight="1">
      <c r="B32" s="119">
        <v>13</v>
      </c>
      <c r="C32" s="643" t="s">
        <v>250</v>
      </c>
      <c r="D32" s="644"/>
      <c r="E32" s="645"/>
      <c r="F32" s="645"/>
      <c r="G32" s="646"/>
      <c r="H32" s="652"/>
      <c r="I32" s="647"/>
      <c r="J32" s="648"/>
      <c r="K32" s="649"/>
      <c r="L32" s="649"/>
      <c r="M32" s="649"/>
      <c r="N32" s="649"/>
      <c r="O32" s="649"/>
      <c r="P32" s="649"/>
      <c r="Q32" s="649"/>
      <c r="R32" s="650"/>
      <c r="S32" s="648"/>
      <c r="T32" s="650"/>
      <c r="U32" s="1192"/>
      <c r="V32" s="1193"/>
      <c r="W32" s="1179"/>
      <c r="X32" s="1179"/>
      <c r="Y32" s="1193"/>
      <c r="Z32" s="1193"/>
      <c r="AA32" s="1193"/>
      <c r="AB32" s="1194"/>
      <c r="AC32" s="1195"/>
      <c r="AD32" s="1196"/>
      <c r="AE32" s="1197"/>
      <c r="AF32" s="149" t="str">
        <f t="shared" si="4"/>
        <v/>
      </c>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G32" s="74">
        <f t="shared" si="5"/>
        <v>0</v>
      </c>
      <c r="BH32" s="74">
        <f t="shared" si="5"/>
        <v>0</v>
      </c>
      <c r="BI32" s="455">
        <f t="shared" si="6"/>
        <v>0</v>
      </c>
      <c r="BJ32" s="74" t="str">
        <f t="shared" si="0"/>
        <v/>
      </c>
      <c r="BK32" s="74" t="str">
        <f t="shared" si="0"/>
        <v/>
      </c>
      <c r="BL32" s="74" t="str">
        <f t="shared" si="0"/>
        <v/>
      </c>
      <c r="BM32" s="74" t="str">
        <f t="shared" si="0"/>
        <v/>
      </c>
      <c r="BN32" s="74" t="str">
        <f t="shared" si="0"/>
        <v/>
      </c>
      <c r="BO32" s="74" t="str">
        <f t="shared" si="0"/>
        <v/>
      </c>
      <c r="BP32" s="74" t="str">
        <f t="shared" si="0"/>
        <v/>
      </c>
      <c r="BQ32" s="74" t="str">
        <f t="shared" si="0"/>
        <v/>
      </c>
      <c r="BR32" s="74" t="str">
        <f t="shared" si="0"/>
        <v/>
      </c>
      <c r="BS32" s="74">
        <f t="shared" si="7"/>
        <v>0</v>
      </c>
      <c r="BT32" s="74" t="str">
        <f t="shared" si="1"/>
        <v/>
      </c>
      <c r="BU32" s="74" t="str">
        <f t="shared" si="1"/>
        <v/>
      </c>
      <c r="BV32" s="74">
        <f t="shared" si="8"/>
        <v>0</v>
      </c>
      <c r="BW32" s="74" t="str">
        <f t="shared" si="9"/>
        <v/>
      </c>
      <c r="BX32" s="75"/>
      <c r="BY32" s="74" t="str">
        <f t="shared" si="10"/>
        <v/>
      </c>
      <c r="BZ32" s="75"/>
      <c r="CA32" s="74" t="str">
        <f t="shared" si="2"/>
        <v/>
      </c>
      <c r="CB32" s="75"/>
      <c r="CC32" s="74" t="str">
        <f t="shared" si="3"/>
        <v/>
      </c>
      <c r="CD32" s="75"/>
      <c r="CE32" s="74">
        <f t="shared" si="11"/>
        <v>0</v>
      </c>
    </row>
    <row r="33" spans="2:83" ht="21" customHeight="1">
      <c r="B33" s="119">
        <v>14</v>
      </c>
      <c r="C33" s="643" t="s">
        <v>250</v>
      </c>
      <c r="D33" s="644"/>
      <c r="E33" s="645"/>
      <c r="F33" s="645"/>
      <c r="G33" s="646"/>
      <c r="H33" s="652"/>
      <c r="I33" s="647"/>
      <c r="J33" s="648"/>
      <c r="K33" s="649"/>
      <c r="L33" s="649"/>
      <c r="M33" s="649"/>
      <c r="N33" s="649"/>
      <c r="O33" s="649"/>
      <c r="P33" s="649"/>
      <c r="Q33" s="649"/>
      <c r="R33" s="650"/>
      <c r="S33" s="648"/>
      <c r="T33" s="650"/>
      <c r="U33" s="1192"/>
      <c r="V33" s="1193"/>
      <c r="W33" s="1179"/>
      <c r="X33" s="1179"/>
      <c r="Y33" s="1193"/>
      <c r="Z33" s="1193"/>
      <c r="AA33" s="1193"/>
      <c r="AB33" s="1194"/>
      <c r="AC33" s="1195"/>
      <c r="AD33" s="1196"/>
      <c r="AE33" s="1197"/>
      <c r="AF33" s="149" t="str">
        <f t="shared" si="4"/>
        <v/>
      </c>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G33" s="74">
        <f t="shared" si="5"/>
        <v>0</v>
      </c>
      <c r="BH33" s="74">
        <f t="shared" si="5"/>
        <v>0</v>
      </c>
      <c r="BI33" s="455">
        <f t="shared" si="6"/>
        <v>0</v>
      </c>
      <c r="BJ33" s="74" t="str">
        <f t="shared" si="0"/>
        <v/>
      </c>
      <c r="BK33" s="74" t="str">
        <f t="shared" si="0"/>
        <v/>
      </c>
      <c r="BL33" s="74" t="str">
        <f t="shared" si="0"/>
        <v/>
      </c>
      <c r="BM33" s="74" t="str">
        <f t="shared" si="0"/>
        <v/>
      </c>
      <c r="BN33" s="74" t="str">
        <f t="shared" si="0"/>
        <v/>
      </c>
      <c r="BO33" s="74" t="str">
        <f t="shared" si="0"/>
        <v/>
      </c>
      <c r="BP33" s="74" t="str">
        <f t="shared" si="0"/>
        <v/>
      </c>
      <c r="BQ33" s="74" t="str">
        <f t="shared" si="0"/>
        <v/>
      </c>
      <c r="BR33" s="74" t="str">
        <f t="shared" si="0"/>
        <v/>
      </c>
      <c r="BS33" s="74">
        <f t="shared" si="7"/>
        <v>0</v>
      </c>
      <c r="BT33" s="74" t="str">
        <f t="shared" si="1"/>
        <v/>
      </c>
      <c r="BU33" s="74" t="str">
        <f t="shared" si="1"/>
        <v/>
      </c>
      <c r="BV33" s="74">
        <f t="shared" si="8"/>
        <v>0</v>
      </c>
      <c r="BW33" s="74" t="str">
        <f t="shared" si="9"/>
        <v/>
      </c>
      <c r="BX33" s="75"/>
      <c r="BY33" s="74" t="str">
        <f t="shared" si="10"/>
        <v/>
      </c>
      <c r="BZ33" s="75"/>
      <c r="CA33" s="74" t="str">
        <f t="shared" si="2"/>
        <v/>
      </c>
      <c r="CB33" s="75"/>
      <c r="CC33" s="74" t="str">
        <f t="shared" si="3"/>
        <v/>
      </c>
      <c r="CD33" s="75"/>
      <c r="CE33" s="74">
        <f t="shared" si="11"/>
        <v>0</v>
      </c>
    </row>
    <row r="34" spans="2:83" ht="21" customHeight="1">
      <c r="B34" s="119">
        <v>15</v>
      </c>
      <c r="C34" s="643" t="s">
        <v>250</v>
      </c>
      <c r="D34" s="644"/>
      <c r="E34" s="645"/>
      <c r="F34" s="645"/>
      <c r="G34" s="646"/>
      <c r="H34" s="652"/>
      <c r="I34" s="647"/>
      <c r="J34" s="648"/>
      <c r="K34" s="649"/>
      <c r="L34" s="649"/>
      <c r="M34" s="649"/>
      <c r="N34" s="649"/>
      <c r="O34" s="649"/>
      <c r="P34" s="649"/>
      <c r="Q34" s="649"/>
      <c r="R34" s="650"/>
      <c r="S34" s="648"/>
      <c r="T34" s="650"/>
      <c r="U34" s="1192"/>
      <c r="V34" s="1193"/>
      <c r="W34" s="1179"/>
      <c r="X34" s="1179"/>
      <c r="Y34" s="1193"/>
      <c r="Z34" s="1193"/>
      <c r="AA34" s="1193"/>
      <c r="AB34" s="1194"/>
      <c r="AC34" s="1195"/>
      <c r="AD34" s="1196"/>
      <c r="AE34" s="1197"/>
      <c r="AF34" s="149" t="str">
        <f t="shared" si="4"/>
        <v/>
      </c>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G34" s="74">
        <f t="shared" si="5"/>
        <v>0</v>
      </c>
      <c r="BH34" s="74">
        <f t="shared" si="5"/>
        <v>0</v>
      </c>
      <c r="BI34" s="455">
        <f t="shared" si="6"/>
        <v>0</v>
      </c>
      <c r="BJ34" s="74" t="str">
        <f t="shared" si="0"/>
        <v/>
      </c>
      <c r="BK34" s="74" t="str">
        <f t="shared" si="0"/>
        <v/>
      </c>
      <c r="BL34" s="74" t="str">
        <f t="shared" si="0"/>
        <v/>
      </c>
      <c r="BM34" s="74" t="str">
        <f t="shared" si="0"/>
        <v/>
      </c>
      <c r="BN34" s="74" t="str">
        <f t="shared" si="0"/>
        <v/>
      </c>
      <c r="BO34" s="74" t="str">
        <f t="shared" si="0"/>
        <v/>
      </c>
      <c r="BP34" s="74" t="str">
        <f t="shared" si="0"/>
        <v/>
      </c>
      <c r="BQ34" s="74" t="str">
        <f t="shared" si="0"/>
        <v/>
      </c>
      <c r="BR34" s="74" t="str">
        <f t="shared" si="0"/>
        <v/>
      </c>
      <c r="BS34" s="74">
        <f t="shared" si="7"/>
        <v>0</v>
      </c>
      <c r="BT34" s="74" t="str">
        <f t="shared" si="1"/>
        <v/>
      </c>
      <c r="BU34" s="74" t="str">
        <f t="shared" si="1"/>
        <v/>
      </c>
      <c r="BV34" s="74">
        <f t="shared" si="8"/>
        <v>0</v>
      </c>
      <c r="BW34" s="74" t="str">
        <f t="shared" si="9"/>
        <v/>
      </c>
      <c r="BX34" s="75"/>
      <c r="BY34" s="74" t="str">
        <f t="shared" si="10"/>
        <v/>
      </c>
      <c r="BZ34" s="75"/>
      <c r="CA34" s="74" t="str">
        <f t="shared" si="2"/>
        <v/>
      </c>
      <c r="CB34" s="75"/>
      <c r="CC34" s="74" t="str">
        <f t="shared" si="3"/>
        <v/>
      </c>
      <c r="CD34" s="75"/>
      <c r="CE34" s="74">
        <f t="shared" si="11"/>
        <v>0</v>
      </c>
    </row>
    <row r="35" spans="2:83" ht="21" customHeight="1">
      <c r="B35" s="119">
        <v>16</v>
      </c>
      <c r="C35" s="643" t="s">
        <v>250</v>
      </c>
      <c r="D35" s="644"/>
      <c r="E35" s="645"/>
      <c r="F35" s="645"/>
      <c r="G35" s="646"/>
      <c r="H35" s="652"/>
      <c r="I35" s="647"/>
      <c r="J35" s="648"/>
      <c r="K35" s="649"/>
      <c r="L35" s="649"/>
      <c r="M35" s="649"/>
      <c r="N35" s="649"/>
      <c r="O35" s="649"/>
      <c r="P35" s="649"/>
      <c r="Q35" s="649"/>
      <c r="R35" s="650"/>
      <c r="S35" s="648"/>
      <c r="T35" s="650"/>
      <c r="U35" s="1192"/>
      <c r="V35" s="1193"/>
      <c r="W35" s="1179"/>
      <c r="X35" s="1179"/>
      <c r="Y35" s="1193"/>
      <c r="Z35" s="1193"/>
      <c r="AA35" s="1193"/>
      <c r="AB35" s="1194"/>
      <c r="AC35" s="1195"/>
      <c r="AD35" s="1196"/>
      <c r="AE35" s="1197"/>
      <c r="AF35" s="149" t="str">
        <f t="shared" si="4"/>
        <v/>
      </c>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G35" s="74">
        <f t="shared" si="5"/>
        <v>0</v>
      </c>
      <c r="BH35" s="74">
        <f t="shared" si="5"/>
        <v>0</v>
      </c>
      <c r="BI35" s="455">
        <f t="shared" si="6"/>
        <v>0</v>
      </c>
      <c r="BJ35" s="74" t="str">
        <f t="shared" si="0"/>
        <v/>
      </c>
      <c r="BK35" s="74" t="str">
        <f t="shared" si="0"/>
        <v/>
      </c>
      <c r="BL35" s="74" t="str">
        <f t="shared" si="0"/>
        <v/>
      </c>
      <c r="BM35" s="74" t="str">
        <f t="shared" si="0"/>
        <v/>
      </c>
      <c r="BN35" s="74" t="str">
        <f t="shared" si="0"/>
        <v/>
      </c>
      <c r="BO35" s="74" t="str">
        <f t="shared" si="0"/>
        <v/>
      </c>
      <c r="BP35" s="74" t="str">
        <f t="shared" si="0"/>
        <v/>
      </c>
      <c r="BQ35" s="74" t="str">
        <f t="shared" si="0"/>
        <v/>
      </c>
      <c r="BR35" s="74" t="str">
        <f t="shared" si="0"/>
        <v/>
      </c>
      <c r="BS35" s="74">
        <f t="shared" si="7"/>
        <v>0</v>
      </c>
      <c r="BT35" s="74" t="str">
        <f t="shared" si="1"/>
        <v/>
      </c>
      <c r="BU35" s="74" t="str">
        <f t="shared" si="1"/>
        <v/>
      </c>
      <c r="BV35" s="74">
        <f t="shared" si="8"/>
        <v>0</v>
      </c>
      <c r="BW35" s="74" t="str">
        <f t="shared" si="9"/>
        <v/>
      </c>
      <c r="BX35" s="75"/>
      <c r="BY35" s="74" t="str">
        <f t="shared" si="10"/>
        <v/>
      </c>
      <c r="BZ35" s="75"/>
      <c r="CA35" s="74" t="str">
        <f t="shared" si="2"/>
        <v/>
      </c>
      <c r="CB35" s="75"/>
      <c r="CC35" s="74" t="str">
        <f t="shared" si="3"/>
        <v/>
      </c>
      <c r="CD35" s="75"/>
      <c r="CE35" s="74">
        <f t="shared" si="11"/>
        <v>0</v>
      </c>
    </row>
    <row r="36" spans="2:83" ht="21" customHeight="1">
      <c r="B36" s="119">
        <v>17</v>
      </c>
      <c r="C36" s="643" t="s">
        <v>250</v>
      </c>
      <c r="D36" s="644"/>
      <c r="E36" s="645"/>
      <c r="F36" s="645"/>
      <c r="G36" s="646"/>
      <c r="H36" s="652"/>
      <c r="I36" s="647"/>
      <c r="J36" s="648"/>
      <c r="K36" s="649"/>
      <c r="L36" s="649"/>
      <c r="M36" s="649"/>
      <c r="N36" s="649"/>
      <c r="O36" s="649"/>
      <c r="P36" s="649"/>
      <c r="Q36" s="649"/>
      <c r="R36" s="650"/>
      <c r="S36" s="648"/>
      <c r="T36" s="650"/>
      <c r="U36" s="1192"/>
      <c r="V36" s="1193"/>
      <c r="W36" s="1179"/>
      <c r="X36" s="1179"/>
      <c r="Y36" s="1193"/>
      <c r="Z36" s="1193"/>
      <c r="AA36" s="1193"/>
      <c r="AB36" s="1194"/>
      <c r="AC36" s="1195"/>
      <c r="AD36" s="1196"/>
      <c r="AE36" s="1197"/>
      <c r="AF36" s="149" t="str">
        <f t="shared" si="4"/>
        <v/>
      </c>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G36" s="74">
        <f t="shared" si="5"/>
        <v>0</v>
      </c>
      <c r="BH36" s="74">
        <f t="shared" si="5"/>
        <v>0</v>
      </c>
      <c r="BI36" s="455">
        <f t="shared" si="6"/>
        <v>0</v>
      </c>
      <c r="BJ36" s="74" t="str">
        <f t="shared" si="0"/>
        <v/>
      </c>
      <c r="BK36" s="74" t="str">
        <f t="shared" si="0"/>
        <v/>
      </c>
      <c r="BL36" s="74" t="str">
        <f t="shared" si="0"/>
        <v/>
      </c>
      <c r="BM36" s="74" t="str">
        <f t="shared" si="0"/>
        <v/>
      </c>
      <c r="BN36" s="74" t="str">
        <f t="shared" si="0"/>
        <v/>
      </c>
      <c r="BO36" s="74" t="str">
        <f t="shared" si="0"/>
        <v/>
      </c>
      <c r="BP36" s="74" t="str">
        <f t="shared" si="0"/>
        <v/>
      </c>
      <c r="BQ36" s="74" t="str">
        <f t="shared" si="0"/>
        <v/>
      </c>
      <c r="BR36" s="74" t="str">
        <f t="shared" si="0"/>
        <v/>
      </c>
      <c r="BS36" s="74">
        <f t="shared" si="7"/>
        <v>0</v>
      </c>
      <c r="BT36" s="74" t="str">
        <f t="shared" si="1"/>
        <v/>
      </c>
      <c r="BU36" s="74" t="str">
        <f t="shared" si="1"/>
        <v/>
      </c>
      <c r="BV36" s="74">
        <f t="shared" si="8"/>
        <v>0</v>
      </c>
      <c r="BW36" s="74" t="str">
        <f t="shared" si="9"/>
        <v/>
      </c>
      <c r="BX36" s="75"/>
      <c r="BY36" s="74" t="str">
        <f t="shared" si="10"/>
        <v/>
      </c>
      <c r="BZ36" s="75"/>
      <c r="CA36" s="74" t="str">
        <f t="shared" si="2"/>
        <v/>
      </c>
      <c r="CB36" s="75"/>
      <c r="CC36" s="74" t="str">
        <f t="shared" si="3"/>
        <v/>
      </c>
      <c r="CD36" s="75"/>
      <c r="CE36" s="74">
        <f t="shared" si="11"/>
        <v>0</v>
      </c>
    </row>
    <row r="37" spans="2:83" ht="21" customHeight="1">
      <c r="B37" s="119">
        <v>18</v>
      </c>
      <c r="C37" s="643" t="s">
        <v>250</v>
      </c>
      <c r="D37" s="644"/>
      <c r="E37" s="645"/>
      <c r="F37" s="645"/>
      <c r="G37" s="646"/>
      <c r="H37" s="652"/>
      <c r="I37" s="647"/>
      <c r="J37" s="648"/>
      <c r="K37" s="649"/>
      <c r="L37" s="649"/>
      <c r="M37" s="649"/>
      <c r="N37" s="649"/>
      <c r="O37" s="649"/>
      <c r="P37" s="649"/>
      <c r="Q37" s="649"/>
      <c r="R37" s="650"/>
      <c r="S37" s="648"/>
      <c r="T37" s="650"/>
      <c r="U37" s="1192"/>
      <c r="V37" s="1193"/>
      <c r="W37" s="1179"/>
      <c r="X37" s="1179"/>
      <c r="Y37" s="1193"/>
      <c r="Z37" s="1193"/>
      <c r="AA37" s="1193"/>
      <c r="AB37" s="1194"/>
      <c r="AC37" s="1195"/>
      <c r="AD37" s="1196"/>
      <c r="AE37" s="1197"/>
      <c r="AF37" s="149" t="str">
        <f t="shared" si="4"/>
        <v/>
      </c>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G37" s="74">
        <f t="shared" si="5"/>
        <v>0</v>
      </c>
      <c r="BH37" s="74">
        <f t="shared" si="5"/>
        <v>0</v>
      </c>
      <c r="BI37" s="455">
        <f t="shared" si="6"/>
        <v>0</v>
      </c>
      <c r="BJ37" s="74" t="str">
        <f t="shared" si="0"/>
        <v/>
      </c>
      <c r="BK37" s="74" t="str">
        <f t="shared" si="0"/>
        <v/>
      </c>
      <c r="BL37" s="74" t="str">
        <f t="shared" si="0"/>
        <v/>
      </c>
      <c r="BM37" s="74" t="str">
        <f t="shared" si="0"/>
        <v/>
      </c>
      <c r="BN37" s="74" t="str">
        <f t="shared" si="0"/>
        <v/>
      </c>
      <c r="BO37" s="74" t="str">
        <f t="shared" si="0"/>
        <v/>
      </c>
      <c r="BP37" s="74" t="str">
        <f t="shared" si="0"/>
        <v/>
      </c>
      <c r="BQ37" s="74" t="str">
        <f t="shared" si="0"/>
        <v/>
      </c>
      <c r="BR37" s="74" t="str">
        <f t="shared" si="0"/>
        <v/>
      </c>
      <c r="BS37" s="74">
        <f t="shared" si="7"/>
        <v>0</v>
      </c>
      <c r="BT37" s="74" t="str">
        <f t="shared" si="1"/>
        <v/>
      </c>
      <c r="BU37" s="74" t="str">
        <f t="shared" si="1"/>
        <v/>
      </c>
      <c r="BV37" s="74">
        <f t="shared" si="8"/>
        <v>0</v>
      </c>
      <c r="BW37" s="74" t="str">
        <f t="shared" si="9"/>
        <v/>
      </c>
      <c r="BX37" s="75"/>
      <c r="BY37" s="74" t="str">
        <f t="shared" si="10"/>
        <v/>
      </c>
      <c r="BZ37" s="75"/>
      <c r="CA37" s="74" t="str">
        <f t="shared" si="2"/>
        <v/>
      </c>
      <c r="CB37" s="75"/>
      <c r="CC37" s="74" t="str">
        <f t="shared" si="3"/>
        <v/>
      </c>
      <c r="CD37" s="75"/>
      <c r="CE37" s="74">
        <f t="shared" si="11"/>
        <v>0</v>
      </c>
    </row>
    <row r="38" spans="2:83" ht="21" customHeight="1">
      <c r="B38" s="119">
        <v>19</v>
      </c>
      <c r="C38" s="643" t="s">
        <v>250</v>
      </c>
      <c r="D38" s="644"/>
      <c r="E38" s="645"/>
      <c r="F38" s="645"/>
      <c r="G38" s="646"/>
      <c r="H38" s="652"/>
      <c r="I38" s="647"/>
      <c r="J38" s="648"/>
      <c r="K38" s="649"/>
      <c r="L38" s="649"/>
      <c r="M38" s="649"/>
      <c r="N38" s="649"/>
      <c r="O38" s="649"/>
      <c r="P38" s="649"/>
      <c r="Q38" s="649"/>
      <c r="R38" s="650"/>
      <c r="S38" s="648"/>
      <c r="T38" s="650"/>
      <c r="U38" s="1192"/>
      <c r="V38" s="1193"/>
      <c r="W38" s="1179"/>
      <c r="X38" s="1179"/>
      <c r="Y38" s="1193"/>
      <c r="Z38" s="1193"/>
      <c r="AA38" s="1193"/>
      <c r="AB38" s="1194"/>
      <c r="AC38" s="1195"/>
      <c r="AD38" s="1196"/>
      <c r="AE38" s="1197"/>
      <c r="AF38" s="149" t="str">
        <f t="shared" si="4"/>
        <v/>
      </c>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G38" s="74">
        <f t="shared" si="5"/>
        <v>0</v>
      </c>
      <c r="BH38" s="74">
        <f t="shared" si="5"/>
        <v>0</v>
      </c>
      <c r="BI38" s="455">
        <f t="shared" si="6"/>
        <v>0</v>
      </c>
      <c r="BJ38" s="74" t="str">
        <f t="shared" si="0"/>
        <v/>
      </c>
      <c r="BK38" s="74" t="str">
        <f t="shared" si="0"/>
        <v/>
      </c>
      <c r="BL38" s="74" t="str">
        <f t="shared" si="0"/>
        <v/>
      </c>
      <c r="BM38" s="74" t="str">
        <f t="shared" si="0"/>
        <v/>
      </c>
      <c r="BN38" s="74" t="str">
        <f t="shared" si="0"/>
        <v/>
      </c>
      <c r="BO38" s="74" t="str">
        <f t="shared" si="0"/>
        <v/>
      </c>
      <c r="BP38" s="74" t="str">
        <f t="shared" si="0"/>
        <v/>
      </c>
      <c r="BQ38" s="74" t="str">
        <f t="shared" si="0"/>
        <v/>
      </c>
      <c r="BR38" s="74" t="str">
        <f t="shared" si="0"/>
        <v/>
      </c>
      <c r="BS38" s="74">
        <f t="shared" si="7"/>
        <v>0</v>
      </c>
      <c r="BT38" s="74" t="str">
        <f t="shared" si="1"/>
        <v/>
      </c>
      <c r="BU38" s="74" t="str">
        <f t="shared" si="1"/>
        <v/>
      </c>
      <c r="BV38" s="74">
        <f t="shared" si="8"/>
        <v>0</v>
      </c>
      <c r="BW38" s="74" t="str">
        <f t="shared" si="9"/>
        <v/>
      </c>
      <c r="BX38" s="75"/>
      <c r="BY38" s="74" t="str">
        <f t="shared" si="10"/>
        <v/>
      </c>
      <c r="BZ38" s="75"/>
      <c r="CA38" s="74" t="str">
        <f t="shared" si="2"/>
        <v/>
      </c>
      <c r="CB38" s="75"/>
      <c r="CC38" s="74" t="str">
        <f t="shared" si="3"/>
        <v/>
      </c>
      <c r="CD38" s="75"/>
      <c r="CE38" s="74">
        <f t="shared" si="11"/>
        <v>0</v>
      </c>
    </row>
    <row r="39" spans="2:83" ht="21" customHeight="1">
      <c r="B39" s="119">
        <v>20</v>
      </c>
      <c r="C39" s="643" t="s">
        <v>250</v>
      </c>
      <c r="D39" s="644"/>
      <c r="E39" s="645"/>
      <c r="F39" s="645"/>
      <c r="G39" s="646"/>
      <c r="H39" s="652"/>
      <c r="I39" s="647"/>
      <c r="J39" s="648"/>
      <c r="K39" s="649"/>
      <c r="L39" s="649"/>
      <c r="M39" s="649"/>
      <c r="N39" s="649"/>
      <c r="O39" s="649"/>
      <c r="P39" s="649"/>
      <c r="Q39" s="649"/>
      <c r="R39" s="650"/>
      <c r="S39" s="648"/>
      <c r="T39" s="650"/>
      <c r="U39" s="1192"/>
      <c r="V39" s="1193"/>
      <c r="W39" s="1179"/>
      <c r="X39" s="1179"/>
      <c r="Y39" s="1193"/>
      <c r="Z39" s="1193"/>
      <c r="AA39" s="1193"/>
      <c r="AB39" s="1194"/>
      <c r="AC39" s="1195"/>
      <c r="AD39" s="1196"/>
      <c r="AE39" s="1197"/>
      <c r="AF39" s="149" t="str">
        <f t="shared" si="4"/>
        <v/>
      </c>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G39" s="74">
        <f t="shared" si="5"/>
        <v>0</v>
      </c>
      <c r="BH39" s="74">
        <f t="shared" si="5"/>
        <v>0</v>
      </c>
      <c r="BI39" s="455">
        <f t="shared" si="6"/>
        <v>0</v>
      </c>
      <c r="BJ39" s="74" t="str">
        <f t="shared" si="0"/>
        <v/>
      </c>
      <c r="BK39" s="74" t="str">
        <f t="shared" si="0"/>
        <v/>
      </c>
      <c r="BL39" s="74" t="str">
        <f t="shared" si="0"/>
        <v/>
      </c>
      <c r="BM39" s="74" t="str">
        <f t="shared" si="0"/>
        <v/>
      </c>
      <c r="BN39" s="74" t="str">
        <f t="shared" si="0"/>
        <v/>
      </c>
      <c r="BO39" s="74" t="str">
        <f t="shared" si="0"/>
        <v/>
      </c>
      <c r="BP39" s="74" t="str">
        <f t="shared" si="0"/>
        <v/>
      </c>
      <c r="BQ39" s="74" t="str">
        <f t="shared" si="0"/>
        <v/>
      </c>
      <c r="BR39" s="74" t="str">
        <f t="shared" si="0"/>
        <v/>
      </c>
      <c r="BS39" s="74">
        <f t="shared" si="7"/>
        <v>0</v>
      </c>
      <c r="BT39" s="74" t="str">
        <f t="shared" si="1"/>
        <v/>
      </c>
      <c r="BU39" s="74" t="str">
        <f t="shared" si="1"/>
        <v/>
      </c>
      <c r="BV39" s="74">
        <f t="shared" si="8"/>
        <v>0</v>
      </c>
      <c r="BW39" s="74" t="str">
        <f t="shared" si="9"/>
        <v/>
      </c>
      <c r="BX39" s="75"/>
      <c r="BY39" s="74" t="str">
        <f t="shared" si="10"/>
        <v/>
      </c>
      <c r="BZ39" s="75"/>
      <c r="CA39" s="74" t="str">
        <f t="shared" si="2"/>
        <v/>
      </c>
      <c r="CB39" s="75"/>
      <c r="CC39" s="74" t="str">
        <f t="shared" si="3"/>
        <v/>
      </c>
      <c r="CD39" s="75"/>
      <c r="CE39" s="74">
        <f t="shared" si="11"/>
        <v>0</v>
      </c>
    </row>
    <row r="40" spans="2:83" ht="21" customHeight="1">
      <c r="B40" s="119">
        <v>21</v>
      </c>
      <c r="C40" s="643" t="s">
        <v>250</v>
      </c>
      <c r="D40" s="644"/>
      <c r="E40" s="645"/>
      <c r="F40" s="645"/>
      <c r="G40" s="646"/>
      <c r="H40" s="652"/>
      <c r="I40" s="647"/>
      <c r="J40" s="648"/>
      <c r="K40" s="649"/>
      <c r="L40" s="649"/>
      <c r="M40" s="649"/>
      <c r="N40" s="649"/>
      <c r="O40" s="649"/>
      <c r="P40" s="649"/>
      <c r="Q40" s="649"/>
      <c r="R40" s="650"/>
      <c r="S40" s="648"/>
      <c r="T40" s="650"/>
      <c r="U40" s="1192"/>
      <c r="V40" s="1193"/>
      <c r="W40" s="1179"/>
      <c r="X40" s="1179"/>
      <c r="Y40" s="1193"/>
      <c r="Z40" s="1193"/>
      <c r="AA40" s="1193"/>
      <c r="AB40" s="1194"/>
      <c r="AC40" s="1195"/>
      <c r="AD40" s="1196"/>
      <c r="AE40" s="1197"/>
      <c r="AF40" s="149" t="str">
        <f t="shared" si="4"/>
        <v/>
      </c>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G40" s="74">
        <f t="shared" si="5"/>
        <v>0</v>
      </c>
      <c r="BH40" s="74">
        <f t="shared" si="5"/>
        <v>0</v>
      </c>
      <c r="BI40" s="455">
        <f t="shared" si="6"/>
        <v>0</v>
      </c>
      <c r="BJ40" s="74" t="str">
        <f t="shared" si="0"/>
        <v/>
      </c>
      <c r="BK40" s="74" t="str">
        <f t="shared" si="0"/>
        <v/>
      </c>
      <c r="BL40" s="74" t="str">
        <f t="shared" si="0"/>
        <v/>
      </c>
      <c r="BM40" s="74" t="str">
        <f t="shared" si="0"/>
        <v/>
      </c>
      <c r="BN40" s="74" t="str">
        <f t="shared" si="0"/>
        <v/>
      </c>
      <c r="BO40" s="74" t="str">
        <f t="shared" si="0"/>
        <v/>
      </c>
      <c r="BP40" s="74" t="str">
        <f t="shared" si="0"/>
        <v/>
      </c>
      <c r="BQ40" s="74" t="str">
        <f t="shared" si="0"/>
        <v/>
      </c>
      <c r="BR40" s="74" t="str">
        <f t="shared" si="0"/>
        <v/>
      </c>
      <c r="BS40" s="74">
        <f t="shared" si="7"/>
        <v>0</v>
      </c>
      <c r="BT40" s="74" t="str">
        <f t="shared" si="1"/>
        <v/>
      </c>
      <c r="BU40" s="74" t="str">
        <f t="shared" si="1"/>
        <v/>
      </c>
      <c r="BV40" s="74">
        <f t="shared" si="8"/>
        <v>0</v>
      </c>
      <c r="BW40" s="74" t="str">
        <f t="shared" si="9"/>
        <v/>
      </c>
      <c r="BX40" s="75"/>
      <c r="BY40" s="74" t="str">
        <f t="shared" si="10"/>
        <v/>
      </c>
      <c r="BZ40" s="75"/>
      <c r="CA40" s="74" t="str">
        <f t="shared" si="2"/>
        <v/>
      </c>
      <c r="CB40" s="75"/>
      <c r="CC40" s="74" t="str">
        <f t="shared" si="3"/>
        <v/>
      </c>
      <c r="CD40" s="75"/>
      <c r="CE40" s="74">
        <f t="shared" si="11"/>
        <v>0</v>
      </c>
    </row>
    <row r="41" spans="2:83" ht="21" customHeight="1">
      <c r="B41" s="119">
        <v>22</v>
      </c>
      <c r="C41" s="643" t="s">
        <v>250</v>
      </c>
      <c r="D41" s="644"/>
      <c r="E41" s="645"/>
      <c r="F41" s="645"/>
      <c r="G41" s="646"/>
      <c r="H41" s="652"/>
      <c r="I41" s="647"/>
      <c r="J41" s="648"/>
      <c r="K41" s="649"/>
      <c r="L41" s="649"/>
      <c r="M41" s="649"/>
      <c r="N41" s="649"/>
      <c r="O41" s="649"/>
      <c r="P41" s="649"/>
      <c r="Q41" s="649"/>
      <c r="R41" s="650"/>
      <c r="S41" s="648"/>
      <c r="T41" s="650"/>
      <c r="U41" s="1192"/>
      <c r="V41" s="1193"/>
      <c r="W41" s="1179"/>
      <c r="X41" s="1179"/>
      <c r="Y41" s="1193"/>
      <c r="Z41" s="1193"/>
      <c r="AA41" s="1193"/>
      <c r="AB41" s="1194"/>
      <c r="AC41" s="1195"/>
      <c r="AD41" s="1196"/>
      <c r="AE41" s="1197"/>
      <c r="AF41" s="149" t="str">
        <f t="shared" si="4"/>
        <v/>
      </c>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G41" s="74">
        <f t="shared" si="5"/>
        <v>0</v>
      </c>
      <c r="BH41" s="74">
        <f t="shared" si="5"/>
        <v>0</v>
      </c>
      <c r="BI41" s="455">
        <f t="shared" si="6"/>
        <v>0</v>
      </c>
      <c r="BJ41" s="74" t="str">
        <f t="shared" si="0"/>
        <v/>
      </c>
      <c r="BK41" s="74" t="str">
        <f t="shared" si="0"/>
        <v/>
      </c>
      <c r="BL41" s="74" t="str">
        <f t="shared" si="0"/>
        <v/>
      </c>
      <c r="BM41" s="74" t="str">
        <f t="shared" si="0"/>
        <v/>
      </c>
      <c r="BN41" s="74" t="str">
        <f t="shared" si="0"/>
        <v/>
      </c>
      <c r="BO41" s="74" t="str">
        <f t="shared" si="0"/>
        <v/>
      </c>
      <c r="BP41" s="74" t="str">
        <f t="shared" si="0"/>
        <v/>
      </c>
      <c r="BQ41" s="74" t="str">
        <f t="shared" si="0"/>
        <v/>
      </c>
      <c r="BR41" s="74" t="str">
        <f t="shared" si="0"/>
        <v/>
      </c>
      <c r="BS41" s="74">
        <f t="shared" si="7"/>
        <v>0</v>
      </c>
      <c r="BT41" s="74" t="str">
        <f t="shared" si="1"/>
        <v/>
      </c>
      <c r="BU41" s="74" t="str">
        <f t="shared" si="1"/>
        <v/>
      </c>
      <c r="BV41" s="74">
        <f t="shared" si="8"/>
        <v>0</v>
      </c>
      <c r="BW41" s="74" t="str">
        <f t="shared" si="9"/>
        <v/>
      </c>
      <c r="BX41" s="75"/>
      <c r="BY41" s="74" t="str">
        <f t="shared" si="10"/>
        <v/>
      </c>
      <c r="BZ41" s="75"/>
      <c r="CA41" s="74" t="str">
        <f t="shared" si="2"/>
        <v/>
      </c>
      <c r="CB41" s="75"/>
      <c r="CC41" s="74" t="str">
        <f t="shared" si="3"/>
        <v/>
      </c>
      <c r="CD41" s="75"/>
      <c r="CE41" s="74">
        <f t="shared" si="11"/>
        <v>0</v>
      </c>
    </row>
    <row r="42" spans="2:83" ht="21" customHeight="1">
      <c r="B42" s="119">
        <v>23</v>
      </c>
      <c r="C42" s="643" t="s">
        <v>250</v>
      </c>
      <c r="D42" s="644"/>
      <c r="E42" s="645"/>
      <c r="F42" s="645"/>
      <c r="G42" s="646"/>
      <c r="H42" s="652"/>
      <c r="I42" s="647"/>
      <c r="J42" s="648"/>
      <c r="K42" s="649"/>
      <c r="L42" s="649"/>
      <c r="M42" s="649"/>
      <c r="N42" s="649"/>
      <c r="O42" s="649"/>
      <c r="P42" s="649"/>
      <c r="Q42" s="649"/>
      <c r="R42" s="650"/>
      <c r="S42" s="648"/>
      <c r="T42" s="650"/>
      <c r="U42" s="1192"/>
      <c r="V42" s="1193"/>
      <c r="W42" s="1179"/>
      <c r="X42" s="1179"/>
      <c r="Y42" s="1193"/>
      <c r="Z42" s="1193"/>
      <c r="AA42" s="1193"/>
      <c r="AB42" s="1194"/>
      <c r="AC42" s="1195"/>
      <c r="AD42" s="1196"/>
      <c r="AE42" s="1197"/>
      <c r="AF42" s="149" t="str">
        <f t="shared" si="4"/>
        <v/>
      </c>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G42" s="74">
        <f t="shared" si="5"/>
        <v>0</v>
      </c>
      <c r="BH42" s="74">
        <f t="shared" si="5"/>
        <v>0</v>
      </c>
      <c r="BI42" s="455">
        <f t="shared" si="6"/>
        <v>0</v>
      </c>
      <c r="BJ42" s="74" t="str">
        <f t="shared" si="0"/>
        <v/>
      </c>
      <c r="BK42" s="74" t="str">
        <f t="shared" si="0"/>
        <v/>
      </c>
      <c r="BL42" s="74" t="str">
        <f t="shared" si="0"/>
        <v/>
      </c>
      <c r="BM42" s="74" t="str">
        <f t="shared" si="0"/>
        <v/>
      </c>
      <c r="BN42" s="74" t="str">
        <f t="shared" si="0"/>
        <v/>
      </c>
      <c r="BO42" s="74" t="str">
        <f t="shared" si="0"/>
        <v/>
      </c>
      <c r="BP42" s="74" t="str">
        <f t="shared" si="0"/>
        <v/>
      </c>
      <c r="BQ42" s="74" t="str">
        <f t="shared" si="0"/>
        <v/>
      </c>
      <c r="BR42" s="74" t="str">
        <f t="shared" si="0"/>
        <v/>
      </c>
      <c r="BS42" s="74">
        <f t="shared" si="7"/>
        <v>0</v>
      </c>
      <c r="BT42" s="74" t="str">
        <f t="shared" si="1"/>
        <v/>
      </c>
      <c r="BU42" s="74" t="str">
        <f t="shared" si="1"/>
        <v/>
      </c>
      <c r="BV42" s="74">
        <f t="shared" si="8"/>
        <v>0</v>
      </c>
      <c r="BW42" s="74" t="str">
        <f t="shared" si="9"/>
        <v/>
      </c>
      <c r="BX42" s="75"/>
      <c r="BY42" s="74" t="str">
        <f t="shared" si="10"/>
        <v/>
      </c>
      <c r="BZ42" s="75"/>
      <c r="CA42" s="74" t="str">
        <f t="shared" si="2"/>
        <v/>
      </c>
      <c r="CB42" s="75"/>
      <c r="CC42" s="74" t="str">
        <f t="shared" si="3"/>
        <v/>
      </c>
      <c r="CD42" s="75"/>
      <c r="CE42" s="74">
        <f t="shared" si="11"/>
        <v>0</v>
      </c>
    </row>
    <row r="43" spans="2:83" ht="21" customHeight="1">
      <c r="B43" s="119">
        <v>24</v>
      </c>
      <c r="C43" s="643" t="s">
        <v>250</v>
      </c>
      <c r="D43" s="644"/>
      <c r="E43" s="645"/>
      <c r="F43" s="645"/>
      <c r="G43" s="646"/>
      <c r="H43" s="652"/>
      <c r="I43" s="647"/>
      <c r="J43" s="648"/>
      <c r="K43" s="649"/>
      <c r="L43" s="649"/>
      <c r="M43" s="649"/>
      <c r="N43" s="649"/>
      <c r="O43" s="649"/>
      <c r="P43" s="649"/>
      <c r="Q43" s="649"/>
      <c r="R43" s="650"/>
      <c r="S43" s="648"/>
      <c r="T43" s="650"/>
      <c r="U43" s="1192"/>
      <c r="V43" s="1193"/>
      <c r="W43" s="1179"/>
      <c r="X43" s="1179"/>
      <c r="Y43" s="1193"/>
      <c r="Z43" s="1193"/>
      <c r="AA43" s="1193"/>
      <c r="AB43" s="1194"/>
      <c r="AC43" s="1195"/>
      <c r="AD43" s="1196"/>
      <c r="AE43" s="1197"/>
      <c r="AF43" s="149" t="str">
        <f t="shared" si="4"/>
        <v/>
      </c>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G43" s="74">
        <f t="shared" si="5"/>
        <v>0</v>
      </c>
      <c r="BH43" s="74">
        <f t="shared" si="5"/>
        <v>0</v>
      </c>
      <c r="BI43" s="455">
        <f t="shared" si="6"/>
        <v>0</v>
      </c>
      <c r="BJ43" s="74" t="str">
        <f t="shared" si="0"/>
        <v/>
      </c>
      <c r="BK43" s="74" t="str">
        <f t="shared" si="0"/>
        <v/>
      </c>
      <c r="BL43" s="74" t="str">
        <f t="shared" si="0"/>
        <v/>
      </c>
      <c r="BM43" s="74" t="str">
        <f t="shared" si="0"/>
        <v/>
      </c>
      <c r="BN43" s="74" t="str">
        <f t="shared" si="0"/>
        <v/>
      </c>
      <c r="BO43" s="74" t="str">
        <f t="shared" si="0"/>
        <v/>
      </c>
      <c r="BP43" s="74" t="str">
        <f t="shared" si="0"/>
        <v/>
      </c>
      <c r="BQ43" s="74" t="str">
        <f t="shared" si="0"/>
        <v/>
      </c>
      <c r="BR43" s="74" t="str">
        <f t="shared" si="0"/>
        <v/>
      </c>
      <c r="BS43" s="74">
        <f t="shared" si="7"/>
        <v>0</v>
      </c>
      <c r="BT43" s="74" t="str">
        <f t="shared" si="1"/>
        <v/>
      </c>
      <c r="BU43" s="74" t="str">
        <f t="shared" si="1"/>
        <v/>
      </c>
      <c r="BV43" s="74">
        <f t="shared" si="8"/>
        <v>0</v>
      </c>
      <c r="BW43" s="74" t="str">
        <f t="shared" si="9"/>
        <v/>
      </c>
      <c r="BX43" s="75"/>
      <c r="BY43" s="74" t="str">
        <f t="shared" si="10"/>
        <v/>
      </c>
      <c r="BZ43" s="75"/>
      <c r="CA43" s="74" t="str">
        <f t="shared" si="2"/>
        <v/>
      </c>
      <c r="CB43" s="75"/>
      <c r="CC43" s="74" t="str">
        <f t="shared" si="3"/>
        <v/>
      </c>
      <c r="CD43" s="75"/>
      <c r="CE43" s="74">
        <f t="shared" si="11"/>
        <v>0</v>
      </c>
    </row>
    <row r="44" spans="2:83" ht="21" customHeight="1">
      <c r="B44" s="119">
        <v>25</v>
      </c>
      <c r="C44" s="643"/>
      <c r="D44" s="644"/>
      <c r="E44" s="645"/>
      <c r="F44" s="645"/>
      <c r="G44" s="646"/>
      <c r="H44" s="638"/>
      <c r="I44" s="647"/>
      <c r="J44" s="648"/>
      <c r="K44" s="649"/>
      <c r="L44" s="649"/>
      <c r="M44" s="649"/>
      <c r="N44" s="649"/>
      <c r="O44" s="649"/>
      <c r="P44" s="649"/>
      <c r="Q44" s="649"/>
      <c r="R44" s="650"/>
      <c r="S44" s="648"/>
      <c r="T44" s="650"/>
      <c r="U44" s="1192"/>
      <c r="V44" s="1193"/>
      <c r="W44" s="1179"/>
      <c r="X44" s="1179"/>
      <c r="Y44" s="1193"/>
      <c r="Z44" s="1193"/>
      <c r="AA44" s="1193"/>
      <c r="AB44" s="1194"/>
      <c r="AC44" s="1195"/>
      <c r="AD44" s="1196"/>
      <c r="AE44" s="1197"/>
      <c r="AF44" s="149" t="str">
        <f t="shared" si="4"/>
        <v/>
      </c>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G44" s="74">
        <f t="shared" ref="BG44:BH66" si="12">IF(H44="○",1,0)</f>
        <v>0</v>
      </c>
      <c r="BH44" s="74">
        <f t="shared" si="12"/>
        <v>0</v>
      </c>
      <c r="BI44" s="455">
        <f t="shared" si="6"/>
        <v>0</v>
      </c>
      <c r="BJ44" s="74" t="str">
        <f t="shared" si="0"/>
        <v/>
      </c>
      <c r="BK44" s="74" t="str">
        <f t="shared" si="0"/>
        <v/>
      </c>
      <c r="BL44" s="74" t="str">
        <f t="shared" si="0"/>
        <v/>
      </c>
      <c r="BM44" s="74" t="str">
        <f t="shared" si="0"/>
        <v/>
      </c>
      <c r="BN44" s="74" t="str">
        <f t="shared" si="0"/>
        <v/>
      </c>
      <c r="BO44" s="74" t="str">
        <f t="shared" si="0"/>
        <v/>
      </c>
      <c r="BP44" s="74" t="str">
        <f t="shared" si="0"/>
        <v/>
      </c>
      <c r="BQ44" s="74" t="str">
        <f t="shared" si="0"/>
        <v/>
      </c>
      <c r="BR44" s="74" t="str">
        <f t="shared" si="0"/>
        <v/>
      </c>
      <c r="BS44" s="74">
        <f t="shared" si="7"/>
        <v>0</v>
      </c>
      <c r="BT44" s="74" t="str">
        <f t="shared" si="1"/>
        <v/>
      </c>
      <c r="BU44" s="74" t="str">
        <f t="shared" si="1"/>
        <v/>
      </c>
      <c r="BV44" s="74">
        <f t="shared" si="8"/>
        <v>0</v>
      </c>
      <c r="BW44" s="74" t="str">
        <f t="shared" si="9"/>
        <v/>
      </c>
      <c r="BX44" s="75"/>
      <c r="BY44" s="74" t="str">
        <f t="shared" si="10"/>
        <v/>
      </c>
      <c r="BZ44" s="75"/>
      <c r="CA44" s="74" t="str">
        <f t="shared" si="2"/>
        <v/>
      </c>
      <c r="CB44" s="75"/>
      <c r="CC44" s="74" t="str">
        <f t="shared" si="3"/>
        <v/>
      </c>
      <c r="CD44" s="75"/>
      <c r="CE44" s="74">
        <f t="shared" si="11"/>
        <v>0</v>
      </c>
    </row>
    <row r="45" spans="2:83" ht="21" customHeight="1">
      <c r="B45" s="119">
        <v>26</v>
      </c>
      <c r="C45" s="643"/>
      <c r="D45" s="644"/>
      <c r="E45" s="645"/>
      <c r="F45" s="645"/>
      <c r="G45" s="646"/>
      <c r="H45" s="638"/>
      <c r="I45" s="647"/>
      <c r="J45" s="648"/>
      <c r="K45" s="649"/>
      <c r="L45" s="649"/>
      <c r="M45" s="649"/>
      <c r="N45" s="649"/>
      <c r="O45" s="649"/>
      <c r="P45" s="649"/>
      <c r="Q45" s="649"/>
      <c r="R45" s="650"/>
      <c r="S45" s="648"/>
      <c r="T45" s="650"/>
      <c r="U45" s="1192"/>
      <c r="V45" s="1193"/>
      <c r="W45" s="1179"/>
      <c r="X45" s="1179"/>
      <c r="Y45" s="1193"/>
      <c r="Z45" s="1193"/>
      <c r="AA45" s="1193"/>
      <c r="AB45" s="1194"/>
      <c r="AC45" s="1195"/>
      <c r="AD45" s="1196"/>
      <c r="AE45" s="1197"/>
      <c r="AF45" s="149" t="str">
        <f t="shared" si="4"/>
        <v/>
      </c>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G45" s="74">
        <f t="shared" si="12"/>
        <v>0</v>
      </c>
      <c r="BH45" s="74">
        <f t="shared" si="12"/>
        <v>0</v>
      </c>
      <c r="BI45" s="455">
        <f t="shared" si="6"/>
        <v>0</v>
      </c>
      <c r="BJ45" s="74" t="str">
        <f t="shared" si="0"/>
        <v/>
      </c>
      <c r="BK45" s="74" t="str">
        <f t="shared" si="0"/>
        <v/>
      </c>
      <c r="BL45" s="74" t="str">
        <f t="shared" si="0"/>
        <v/>
      </c>
      <c r="BM45" s="74" t="str">
        <f t="shared" si="0"/>
        <v/>
      </c>
      <c r="BN45" s="74" t="str">
        <f t="shared" si="0"/>
        <v/>
      </c>
      <c r="BO45" s="74" t="str">
        <f t="shared" si="0"/>
        <v/>
      </c>
      <c r="BP45" s="74" t="str">
        <f t="shared" si="0"/>
        <v/>
      </c>
      <c r="BQ45" s="74" t="str">
        <f t="shared" si="0"/>
        <v/>
      </c>
      <c r="BR45" s="74" t="str">
        <f t="shared" si="0"/>
        <v/>
      </c>
      <c r="BS45" s="74">
        <f t="shared" si="7"/>
        <v>0</v>
      </c>
      <c r="BT45" s="74" t="str">
        <f t="shared" si="1"/>
        <v/>
      </c>
      <c r="BU45" s="74" t="str">
        <f t="shared" si="1"/>
        <v/>
      </c>
      <c r="BV45" s="74">
        <f t="shared" si="8"/>
        <v>0</v>
      </c>
      <c r="BW45" s="74" t="str">
        <f t="shared" si="9"/>
        <v/>
      </c>
      <c r="BX45" s="75"/>
      <c r="BY45" s="74" t="str">
        <f t="shared" si="10"/>
        <v/>
      </c>
      <c r="BZ45" s="75"/>
      <c r="CA45" s="74" t="str">
        <f t="shared" si="2"/>
        <v/>
      </c>
      <c r="CB45" s="75"/>
      <c r="CC45" s="74" t="str">
        <f t="shared" si="3"/>
        <v/>
      </c>
      <c r="CD45" s="75"/>
      <c r="CE45" s="74">
        <f t="shared" si="11"/>
        <v>0</v>
      </c>
    </row>
    <row r="46" spans="2:83" ht="21" customHeight="1">
      <c r="B46" s="119">
        <v>27</v>
      </c>
      <c r="C46" s="643" t="s">
        <v>250</v>
      </c>
      <c r="D46" s="644"/>
      <c r="E46" s="645"/>
      <c r="F46" s="645"/>
      <c r="G46" s="646"/>
      <c r="H46" s="638"/>
      <c r="I46" s="647"/>
      <c r="J46" s="648"/>
      <c r="K46" s="649"/>
      <c r="L46" s="649"/>
      <c r="M46" s="649"/>
      <c r="N46" s="649"/>
      <c r="O46" s="649"/>
      <c r="P46" s="649"/>
      <c r="Q46" s="649"/>
      <c r="R46" s="650"/>
      <c r="S46" s="648"/>
      <c r="T46" s="650"/>
      <c r="U46" s="1192"/>
      <c r="V46" s="1193"/>
      <c r="W46" s="1179"/>
      <c r="X46" s="1179"/>
      <c r="Y46" s="1193"/>
      <c r="Z46" s="1193"/>
      <c r="AA46" s="1193"/>
      <c r="AB46" s="1194"/>
      <c r="AC46" s="1195"/>
      <c r="AD46" s="1196"/>
      <c r="AE46" s="1197"/>
      <c r="AF46" s="149" t="str">
        <f t="shared" si="4"/>
        <v/>
      </c>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G46" s="74">
        <f t="shared" si="12"/>
        <v>0</v>
      </c>
      <c r="BH46" s="74">
        <f t="shared" si="12"/>
        <v>0</v>
      </c>
      <c r="BI46" s="455">
        <f t="shared" si="6"/>
        <v>0</v>
      </c>
      <c r="BJ46" s="74" t="str">
        <f t="shared" si="0"/>
        <v/>
      </c>
      <c r="BK46" s="74" t="str">
        <f t="shared" si="0"/>
        <v/>
      </c>
      <c r="BL46" s="74" t="str">
        <f t="shared" si="0"/>
        <v/>
      </c>
      <c r="BM46" s="74" t="str">
        <f t="shared" si="0"/>
        <v/>
      </c>
      <c r="BN46" s="74" t="str">
        <f t="shared" si="0"/>
        <v/>
      </c>
      <c r="BO46" s="74" t="str">
        <f t="shared" si="0"/>
        <v/>
      </c>
      <c r="BP46" s="74" t="str">
        <f t="shared" si="0"/>
        <v/>
      </c>
      <c r="BQ46" s="74" t="str">
        <f t="shared" si="0"/>
        <v/>
      </c>
      <c r="BR46" s="74" t="str">
        <f t="shared" si="0"/>
        <v/>
      </c>
      <c r="BS46" s="74">
        <f t="shared" si="7"/>
        <v>0</v>
      </c>
      <c r="BT46" s="74" t="str">
        <f t="shared" si="1"/>
        <v/>
      </c>
      <c r="BU46" s="74" t="str">
        <f t="shared" si="1"/>
        <v/>
      </c>
      <c r="BV46" s="74">
        <f t="shared" si="8"/>
        <v>0</v>
      </c>
      <c r="BW46" s="74" t="str">
        <f t="shared" si="9"/>
        <v/>
      </c>
      <c r="BX46" s="75"/>
      <c r="BY46" s="74" t="str">
        <f t="shared" si="10"/>
        <v/>
      </c>
      <c r="BZ46" s="75"/>
      <c r="CA46" s="74" t="str">
        <f t="shared" si="2"/>
        <v/>
      </c>
      <c r="CB46" s="75"/>
      <c r="CC46" s="74" t="str">
        <f t="shared" si="3"/>
        <v/>
      </c>
      <c r="CD46" s="75"/>
      <c r="CE46" s="74">
        <f t="shared" si="11"/>
        <v>0</v>
      </c>
    </row>
    <row r="47" spans="2:83" ht="21" customHeight="1">
      <c r="B47" s="119">
        <v>28</v>
      </c>
      <c r="C47" s="643" t="s">
        <v>250</v>
      </c>
      <c r="D47" s="644"/>
      <c r="E47" s="645"/>
      <c r="F47" s="645"/>
      <c r="G47" s="646"/>
      <c r="H47" s="638"/>
      <c r="I47" s="647"/>
      <c r="J47" s="648"/>
      <c r="K47" s="649"/>
      <c r="L47" s="649"/>
      <c r="M47" s="649"/>
      <c r="N47" s="649"/>
      <c r="O47" s="649"/>
      <c r="P47" s="649"/>
      <c r="Q47" s="649"/>
      <c r="R47" s="650"/>
      <c r="S47" s="648"/>
      <c r="T47" s="650"/>
      <c r="U47" s="1192"/>
      <c r="V47" s="1193"/>
      <c r="W47" s="1179"/>
      <c r="X47" s="1179"/>
      <c r="Y47" s="1193"/>
      <c r="Z47" s="1193"/>
      <c r="AA47" s="1193"/>
      <c r="AB47" s="1194"/>
      <c r="AC47" s="1195"/>
      <c r="AD47" s="1196"/>
      <c r="AE47" s="1197"/>
      <c r="AF47" s="149" t="str">
        <f t="shared" si="4"/>
        <v/>
      </c>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G47" s="74">
        <f t="shared" si="12"/>
        <v>0</v>
      </c>
      <c r="BH47" s="74">
        <f t="shared" si="12"/>
        <v>0</v>
      </c>
      <c r="BI47" s="455">
        <f t="shared" si="6"/>
        <v>0</v>
      </c>
      <c r="BJ47" s="74" t="str">
        <f t="shared" si="0"/>
        <v/>
      </c>
      <c r="BK47" s="74" t="str">
        <f t="shared" si="0"/>
        <v/>
      </c>
      <c r="BL47" s="74" t="str">
        <f t="shared" si="0"/>
        <v/>
      </c>
      <c r="BM47" s="74" t="str">
        <f t="shared" si="0"/>
        <v/>
      </c>
      <c r="BN47" s="74" t="str">
        <f t="shared" si="0"/>
        <v/>
      </c>
      <c r="BO47" s="74" t="str">
        <f t="shared" si="0"/>
        <v/>
      </c>
      <c r="BP47" s="74" t="str">
        <f t="shared" si="0"/>
        <v/>
      </c>
      <c r="BQ47" s="74" t="str">
        <f t="shared" si="0"/>
        <v/>
      </c>
      <c r="BR47" s="74" t="str">
        <f t="shared" si="0"/>
        <v/>
      </c>
      <c r="BS47" s="74">
        <f t="shared" si="7"/>
        <v>0</v>
      </c>
      <c r="BT47" s="74" t="str">
        <f t="shared" si="1"/>
        <v/>
      </c>
      <c r="BU47" s="74" t="str">
        <f t="shared" si="1"/>
        <v/>
      </c>
      <c r="BV47" s="74">
        <f t="shared" si="8"/>
        <v>0</v>
      </c>
      <c r="BW47" s="74" t="str">
        <f t="shared" si="9"/>
        <v/>
      </c>
      <c r="BX47" s="75"/>
      <c r="BY47" s="74" t="str">
        <f t="shared" si="10"/>
        <v/>
      </c>
      <c r="BZ47" s="75"/>
      <c r="CA47" s="74" t="str">
        <f t="shared" si="2"/>
        <v/>
      </c>
      <c r="CB47" s="75"/>
      <c r="CC47" s="74" t="str">
        <f t="shared" si="3"/>
        <v/>
      </c>
      <c r="CD47" s="75"/>
      <c r="CE47" s="74">
        <f t="shared" si="11"/>
        <v>0</v>
      </c>
    </row>
    <row r="48" spans="2:83" ht="21" customHeight="1">
      <c r="B48" s="119">
        <v>29</v>
      </c>
      <c r="C48" s="643" t="s">
        <v>250</v>
      </c>
      <c r="D48" s="644"/>
      <c r="E48" s="645"/>
      <c r="F48" s="645"/>
      <c r="G48" s="646"/>
      <c r="H48" s="638"/>
      <c r="I48" s="647"/>
      <c r="J48" s="648"/>
      <c r="K48" s="649"/>
      <c r="L48" s="649"/>
      <c r="M48" s="649"/>
      <c r="N48" s="649"/>
      <c r="O48" s="649"/>
      <c r="P48" s="649"/>
      <c r="Q48" s="649"/>
      <c r="R48" s="650"/>
      <c r="S48" s="648"/>
      <c r="T48" s="650"/>
      <c r="U48" s="1192"/>
      <c r="V48" s="1193"/>
      <c r="W48" s="1179"/>
      <c r="X48" s="1179"/>
      <c r="Y48" s="1193"/>
      <c r="Z48" s="1193"/>
      <c r="AA48" s="1193"/>
      <c r="AB48" s="1194"/>
      <c r="AC48" s="1195"/>
      <c r="AD48" s="1196"/>
      <c r="AE48" s="1197"/>
      <c r="AF48" s="149" t="str">
        <f t="shared" si="4"/>
        <v/>
      </c>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G48" s="74">
        <f t="shared" si="12"/>
        <v>0</v>
      </c>
      <c r="BH48" s="74">
        <f t="shared" si="12"/>
        <v>0</v>
      </c>
      <c r="BI48" s="455">
        <f t="shared" si="6"/>
        <v>0</v>
      </c>
      <c r="BJ48" s="74" t="str">
        <f t="shared" si="0"/>
        <v/>
      </c>
      <c r="BK48" s="74" t="str">
        <f t="shared" si="0"/>
        <v/>
      </c>
      <c r="BL48" s="74" t="str">
        <f t="shared" si="0"/>
        <v/>
      </c>
      <c r="BM48" s="74" t="str">
        <f t="shared" ref="BJ48:BR94" si="13">IF(M48="○",IF($H48="○","Ａ",IF($I48="○","B","")),"")</f>
        <v/>
      </c>
      <c r="BN48" s="74" t="str">
        <f t="shared" si="13"/>
        <v/>
      </c>
      <c r="BO48" s="74" t="str">
        <f t="shared" si="13"/>
        <v/>
      </c>
      <c r="BP48" s="74" t="str">
        <f t="shared" si="13"/>
        <v/>
      </c>
      <c r="BQ48" s="74" t="str">
        <f t="shared" si="13"/>
        <v/>
      </c>
      <c r="BR48" s="74" t="str">
        <f t="shared" si="13"/>
        <v/>
      </c>
      <c r="BS48" s="74">
        <f t="shared" si="7"/>
        <v>0</v>
      </c>
      <c r="BT48" s="74" t="str">
        <f t="shared" si="1"/>
        <v/>
      </c>
      <c r="BU48" s="74" t="str">
        <f t="shared" si="1"/>
        <v/>
      </c>
      <c r="BV48" s="74">
        <f t="shared" si="8"/>
        <v>0</v>
      </c>
      <c r="BW48" s="74" t="str">
        <f t="shared" si="9"/>
        <v/>
      </c>
      <c r="BX48" s="75"/>
      <c r="BY48" s="74" t="str">
        <f t="shared" si="10"/>
        <v/>
      </c>
      <c r="BZ48" s="75"/>
      <c r="CA48" s="74" t="str">
        <f t="shared" si="2"/>
        <v/>
      </c>
      <c r="CB48" s="75"/>
      <c r="CC48" s="74" t="str">
        <f t="shared" si="3"/>
        <v/>
      </c>
      <c r="CD48" s="75"/>
      <c r="CE48" s="74">
        <f t="shared" si="11"/>
        <v>0</v>
      </c>
    </row>
    <row r="49" spans="2:83" ht="21" customHeight="1">
      <c r="B49" s="119">
        <v>30</v>
      </c>
      <c r="C49" s="643" t="s">
        <v>250</v>
      </c>
      <c r="D49" s="644"/>
      <c r="E49" s="645"/>
      <c r="F49" s="645"/>
      <c r="G49" s="646"/>
      <c r="H49" s="638"/>
      <c r="I49" s="647"/>
      <c r="J49" s="648"/>
      <c r="K49" s="649"/>
      <c r="L49" s="649"/>
      <c r="M49" s="649"/>
      <c r="N49" s="649"/>
      <c r="O49" s="649"/>
      <c r="P49" s="649"/>
      <c r="Q49" s="649"/>
      <c r="R49" s="650"/>
      <c r="S49" s="648"/>
      <c r="T49" s="650"/>
      <c r="U49" s="1192"/>
      <c r="V49" s="1193"/>
      <c r="W49" s="1179"/>
      <c r="X49" s="1179"/>
      <c r="Y49" s="1193"/>
      <c r="Z49" s="1193"/>
      <c r="AA49" s="1193"/>
      <c r="AB49" s="1194"/>
      <c r="AC49" s="1195"/>
      <c r="AD49" s="1196"/>
      <c r="AE49" s="1197"/>
      <c r="AF49" s="149" t="str">
        <f t="shared" si="4"/>
        <v/>
      </c>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G49" s="74">
        <f t="shared" si="12"/>
        <v>0</v>
      </c>
      <c r="BH49" s="74">
        <f t="shared" si="12"/>
        <v>0</v>
      </c>
      <c r="BI49" s="455">
        <f t="shared" si="6"/>
        <v>0</v>
      </c>
      <c r="BJ49" s="74" t="str">
        <f t="shared" si="13"/>
        <v/>
      </c>
      <c r="BK49" s="74" t="str">
        <f t="shared" si="13"/>
        <v/>
      </c>
      <c r="BL49" s="74" t="str">
        <f t="shared" si="13"/>
        <v/>
      </c>
      <c r="BM49" s="74" t="str">
        <f t="shared" si="13"/>
        <v/>
      </c>
      <c r="BN49" s="74" t="str">
        <f t="shared" si="13"/>
        <v/>
      </c>
      <c r="BO49" s="74" t="str">
        <f t="shared" si="13"/>
        <v/>
      </c>
      <c r="BP49" s="74" t="str">
        <f t="shared" si="13"/>
        <v/>
      </c>
      <c r="BQ49" s="74" t="str">
        <f t="shared" si="13"/>
        <v/>
      </c>
      <c r="BR49" s="74" t="str">
        <f t="shared" si="13"/>
        <v/>
      </c>
      <c r="BS49" s="74">
        <f t="shared" si="7"/>
        <v>0</v>
      </c>
      <c r="BT49" s="74" t="str">
        <f t="shared" si="1"/>
        <v/>
      </c>
      <c r="BU49" s="74" t="str">
        <f t="shared" si="1"/>
        <v/>
      </c>
      <c r="BV49" s="74">
        <f t="shared" si="8"/>
        <v>0</v>
      </c>
      <c r="BW49" s="74" t="str">
        <f t="shared" si="9"/>
        <v/>
      </c>
      <c r="BX49" s="75"/>
      <c r="BY49" s="74" t="str">
        <f t="shared" si="10"/>
        <v/>
      </c>
      <c r="BZ49" s="75"/>
      <c r="CA49" s="74" t="str">
        <f t="shared" si="2"/>
        <v/>
      </c>
      <c r="CB49" s="75"/>
      <c r="CC49" s="74" t="str">
        <f t="shared" si="3"/>
        <v/>
      </c>
      <c r="CD49" s="75"/>
      <c r="CE49" s="74">
        <f t="shared" si="11"/>
        <v>0</v>
      </c>
    </row>
    <row r="50" spans="2:83" ht="21" customHeight="1">
      <c r="B50" s="119">
        <v>31</v>
      </c>
      <c r="C50" s="643" t="s">
        <v>250</v>
      </c>
      <c r="D50" s="644"/>
      <c r="E50" s="645"/>
      <c r="F50" s="645"/>
      <c r="G50" s="646"/>
      <c r="H50" s="638"/>
      <c r="I50" s="647"/>
      <c r="J50" s="648"/>
      <c r="K50" s="649"/>
      <c r="L50" s="649"/>
      <c r="M50" s="649"/>
      <c r="N50" s="649"/>
      <c r="O50" s="649"/>
      <c r="P50" s="649"/>
      <c r="Q50" s="649"/>
      <c r="R50" s="650"/>
      <c r="S50" s="648"/>
      <c r="T50" s="650"/>
      <c r="U50" s="1192"/>
      <c r="V50" s="1193"/>
      <c r="W50" s="1179"/>
      <c r="X50" s="1179"/>
      <c r="Y50" s="1193"/>
      <c r="Z50" s="1193"/>
      <c r="AA50" s="1193"/>
      <c r="AB50" s="1194"/>
      <c r="AC50" s="1195"/>
      <c r="AD50" s="1196"/>
      <c r="AE50" s="1197"/>
      <c r="AF50" s="149" t="str">
        <f t="shared" si="4"/>
        <v/>
      </c>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G50" s="74">
        <f t="shared" si="12"/>
        <v>0</v>
      </c>
      <c r="BH50" s="74">
        <f t="shared" si="12"/>
        <v>0</v>
      </c>
      <c r="BI50" s="455">
        <f t="shared" si="6"/>
        <v>0</v>
      </c>
      <c r="BJ50" s="74" t="str">
        <f t="shared" si="13"/>
        <v/>
      </c>
      <c r="BK50" s="74" t="str">
        <f t="shared" si="13"/>
        <v/>
      </c>
      <c r="BL50" s="74" t="str">
        <f t="shared" si="13"/>
        <v/>
      </c>
      <c r="BM50" s="74" t="str">
        <f t="shared" si="13"/>
        <v/>
      </c>
      <c r="BN50" s="74" t="str">
        <f t="shared" si="13"/>
        <v/>
      </c>
      <c r="BO50" s="74" t="str">
        <f t="shared" si="13"/>
        <v/>
      </c>
      <c r="BP50" s="74" t="str">
        <f t="shared" si="13"/>
        <v/>
      </c>
      <c r="BQ50" s="74" t="str">
        <f t="shared" si="13"/>
        <v/>
      </c>
      <c r="BR50" s="74" t="str">
        <f t="shared" si="13"/>
        <v/>
      </c>
      <c r="BS50" s="74">
        <f t="shared" si="7"/>
        <v>0</v>
      </c>
      <c r="BT50" s="74" t="str">
        <f t="shared" si="1"/>
        <v/>
      </c>
      <c r="BU50" s="74" t="str">
        <f t="shared" si="1"/>
        <v/>
      </c>
      <c r="BV50" s="74">
        <f t="shared" si="8"/>
        <v>0</v>
      </c>
      <c r="BW50" s="74" t="str">
        <f t="shared" si="9"/>
        <v/>
      </c>
      <c r="BX50" s="75"/>
      <c r="BY50" s="74" t="str">
        <f t="shared" si="10"/>
        <v/>
      </c>
      <c r="BZ50" s="75"/>
      <c r="CA50" s="74" t="str">
        <f t="shared" si="2"/>
        <v/>
      </c>
      <c r="CB50" s="75"/>
      <c r="CC50" s="74" t="str">
        <f t="shared" si="3"/>
        <v/>
      </c>
      <c r="CD50" s="75"/>
      <c r="CE50" s="74">
        <f t="shared" si="11"/>
        <v>0</v>
      </c>
    </row>
    <row r="51" spans="2:83" ht="21" customHeight="1">
      <c r="B51" s="119">
        <v>32</v>
      </c>
      <c r="C51" s="643" t="s">
        <v>250</v>
      </c>
      <c r="D51" s="644"/>
      <c r="E51" s="645"/>
      <c r="F51" s="645"/>
      <c r="G51" s="646"/>
      <c r="H51" s="652"/>
      <c r="I51" s="647"/>
      <c r="J51" s="648"/>
      <c r="K51" s="649"/>
      <c r="L51" s="649"/>
      <c r="M51" s="649"/>
      <c r="N51" s="649"/>
      <c r="O51" s="649"/>
      <c r="P51" s="649"/>
      <c r="Q51" s="649"/>
      <c r="R51" s="650"/>
      <c r="S51" s="648"/>
      <c r="T51" s="650"/>
      <c r="U51" s="1192"/>
      <c r="V51" s="1193"/>
      <c r="W51" s="1179"/>
      <c r="X51" s="1179"/>
      <c r="Y51" s="1193"/>
      <c r="Z51" s="1193"/>
      <c r="AA51" s="1193"/>
      <c r="AB51" s="1194"/>
      <c r="AC51" s="1195"/>
      <c r="AD51" s="1196"/>
      <c r="AE51" s="1197"/>
      <c r="AF51" s="149" t="str">
        <f t="shared" si="4"/>
        <v/>
      </c>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G51" s="74">
        <f t="shared" si="12"/>
        <v>0</v>
      </c>
      <c r="BH51" s="74">
        <f t="shared" si="12"/>
        <v>0</v>
      </c>
      <c r="BI51" s="455">
        <f t="shared" si="6"/>
        <v>0</v>
      </c>
      <c r="BJ51" s="74" t="str">
        <f t="shared" si="13"/>
        <v/>
      </c>
      <c r="BK51" s="74" t="str">
        <f t="shared" si="13"/>
        <v/>
      </c>
      <c r="BL51" s="74" t="str">
        <f t="shared" si="13"/>
        <v/>
      </c>
      <c r="BM51" s="74" t="str">
        <f t="shared" si="13"/>
        <v/>
      </c>
      <c r="BN51" s="74" t="str">
        <f t="shared" si="13"/>
        <v/>
      </c>
      <c r="BO51" s="74" t="str">
        <f t="shared" si="13"/>
        <v/>
      </c>
      <c r="BP51" s="74" t="str">
        <f t="shared" si="13"/>
        <v/>
      </c>
      <c r="BQ51" s="74" t="str">
        <f t="shared" si="13"/>
        <v/>
      </c>
      <c r="BR51" s="74" t="str">
        <f t="shared" si="13"/>
        <v/>
      </c>
      <c r="BS51" s="74">
        <f t="shared" si="7"/>
        <v>0</v>
      </c>
      <c r="BT51" s="74" t="str">
        <f t="shared" si="1"/>
        <v/>
      </c>
      <c r="BU51" s="74" t="str">
        <f t="shared" si="1"/>
        <v/>
      </c>
      <c r="BV51" s="74">
        <f t="shared" si="8"/>
        <v>0</v>
      </c>
      <c r="BW51" s="74" t="str">
        <f t="shared" si="9"/>
        <v/>
      </c>
      <c r="BX51" s="75"/>
      <c r="BY51" s="74" t="str">
        <f t="shared" si="10"/>
        <v/>
      </c>
      <c r="BZ51" s="75"/>
      <c r="CA51" s="74" t="str">
        <f t="shared" si="2"/>
        <v/>
      </c>
      <c r="CB51" s="75"/>
      <c r="CC51" s="74" t="str">
        <f t="shared" si="3"/>
        <v/>
      </c>
      <c r="CD51" s="75"/>
      <c r="CE51" s="74">
        <f t="shared" si="11"/>
        <v>0</v>
      </c>
    </row>
    <row r="52" spans="2:83" ht="21" customHeight="1">
      <c r="B52" s="119">
        <v>33</v>
      </c>
      <c r="C52" s="643" t="s">
        <v>250</v>
      </c>
      <c r="D52" s="644"/>
      <c r="E52" s="645"/>
      <c r="F52" s="645"/>
      <c r="G52" s="646"/>
      <c r="H52" s="652"/>
      <c r="I52" s="647"/>
      <c r="J52" s="648"/>
      <c r="K52" s="649"/>
      <c r="L52" s="649"/>
      <c r="M52" s="649"/>
      <c r="N52" s="649"/>
      <c r="O52" s="649"/>
      <c r="P52" s="649"/>
      <c r="Q52" s="649"/>
      <c r="R52" s="650"/>
      <c r="S52" s="648"/>
      <c r="T52" s="650"/>
      <c r="U52" s="1192"/>
      <c r="V52" s="1193"/>
      <c r="W52" s="1179"/>
      <c r="X52" s="1179"/>
      <c r="Y52" s="1193"/>
      <c r="Z52" s="1193"/>
      <c r="AA52" s="1193"/>
      <c r="AB52" s="1194"/>
      <c r="AC52" s="1195"/>
      <c r="AD52" s="1196"/>
      <c r="AE52" s="1197"/>
      <c r="AF52" s="149" t="str">
        <f t="shared" si="4"/>
        <v/>
      </c>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G52" s="74">
        <f t="shared" si="12"/>
        <v>0</v>
      </c>
      <c r="BH52" s="74">
        <f t="shared" si="12"/>
        <v>0</v>
      </c>
      <c r="BI52" s="455">
        <f t="shared" si="6"/>
        <v>0</v>
      </c>
      <c r="BJ52" s="74" t="str">
        <f t="shared" si="13"/>
        <v/>
      </c>
      <c r="BK52" s="74" t="str">
        <f t="shared" si="13"/>
        <v/>
      </c>
      <c r="BL52" s="74" t="str">
        <f t="shared" si="13"/>
        <v/>
      </c>
      <c r="BM52" s="74" t="str">
        <f t="shared" si="13"/>
        <v/>
      </c>
      <c r="BN52" s="74" t="str">
        <f t="shared" si="13"/>
        <v/>
      </c>
      <c r="BO52" s="74" t="str">
        <f t="shared" si="13"/>
        <v/>
      </c>
      <c r="BP52" s="74" t="str">
        <f t="shared" si="13"/>
        <v/>
      </c>
      <c r="BQ52" s="74" t="str">
        <f t="shared" si="13"/>
        <v/>
      </c>
      <c r="BR52" s="74" t="str">
        <f t="shared" si="13"/>
        <v/>
      </c>
      <c r="BS52" s="74">
        <f t="shared" si="7"/>
        <v>0</v>
      </c>
      <c r="BT52" s="74" t="str">
        <f t="shared" si="1"/>
        <v/>
      </c>
      <c r="BU52" s="74" t="str">
        <f t="shared" si="1"/>
        <v/>
      </c>
      <c r="BV52" s="74">
        <f t="shared" si="8"/>
        <v>0</v>
      </c>
      <c r="BW52" s="74" t="str">
        <f t="shared" si="9"/>
        <v/>
      </c>
      <c r="BX52" s="75"/>
      <c r="BY52" s="74" t="str">
        <f t="shared" si="10"/>
        <v/>
      </c>
      <c r="BZ52" s="75"/>
      <c r="CA52" s="74" t="str">
        <f t="shared" si="2"/>
        <v/>
      </c>
      <c r="CB52" s="75"/>
      <c r="CC52" s="74" t="str">
        <f t="shared" si="3"/>
        <v/>
      </c>
      <c r="CD52" s="75"/>
      <c r="CE52" s="74">
        <f t="shared" si="11"/>
        <v>0</v>
      </c>
    </row>
    <row r="53" spans="2:83" ht="21" customHeight="1">
      <c r="B53" s="119">
        <v>34</v>
      </c>
      <c r="C53" s="643" t="s">
        <v>250</v>
      </c>
      <c r="D53" s="644"/>
      <c r="E53" s="645"/>
      <c r="F53" s="645"/>
      <c r="G53" s="646"/>
      <c r="H53" s="652"/>
      <c r="I53" s="647"/>
      <c r="J53" s="648"/>
      <c r="K53" s="649"/>
      <c r="L53" s="649"/>
      <c r="M53" s="649"/>
      <c r="N53" s="649"/>
      <c r="O53" s="649"/>
      <c r="P53" s="649"/>
      <c r="Q53" s="649"/>
      <c r="R53" s="650"/>
      <c r="S53" s="648"/>
      <c r="T53" s="650"/>
      <c r="U53" s="1192"/>
      <c r="V53" s="1193"/>
      <c r="W53" s="1179"/>
      <c r="X53" s="1179"/>
      <c r="Y53" s="1193"/>
      <c r="Z53" s="1193"/>
      <c r="AA53" s="1193"/>
      <c r="AB53" s="1194"/>
      <c r="AC53" s="1195"/>
      <c r="AD53" s="1196"/>
      <c r="AE53" s="1197"/>
      <c r="AF53" s="149" t="str">
        <f t="shared" si="4"/>
        <v/>
      </c>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G53" s="74">
        <f t="shared" si="12"/>
        <v>0</v>
      </c>
      <c r="BH53" s="74">
        <f t="shared" si="12"/>
        <v>0</v>
      </c>
      <c r="BI53" s="455">
        <f t="shared" si="6"/>
        <v>0</v>
      </c>
      <c r="BJ53" s="74" t="str">
        <f t="shared" si="13"/>
        <v/>
      </c>
      <c r="BK53" s="74" t="str">
        <f t="shared" si="13"/>
        <v/>
      </c>
      <c r="BL53" s="74" t="str">
        <f t="shared" si="13"/>
        <v/>
      </c>
      <c r="BM53" s="74" t="str">
        <f t="shared" si="13"/>
        <v/>
      </c>
      <c r="BN53" s="74" t="str">
        <f t="shared" si="13"/>
        <v/>
      </c>
      <c r="BO53" s="74" t="str">
        <f t="shared" si="13"/>
        <v/>
      </c>
      <c r="BP53" s="74" t="str">
        <f t="shared" si="13"/>
        <v/>
      </c>
      <c r="BQ53" s="74" t="str">
        <f t="shared" si="13"/>
        <v/>
      </c>
      <c r="BR53" s="74" t="str">
        <f t="shared" si="13"/>
        <v/>
      </c>
      <c r="BS53" s="74">
        <f t="shared" si="7"/>
        <v>0</v>
      </c>
      <c r="BT53" s="74" t="str">
        <f t="shared" si="1"/>
        <v/>
      </c>
      <c r="BU53" s="74" t="str">
        <f t="shared" si="1"/>
        <v/>
      </c>
      <c r="BV53" s="74">
        <f t="shared" si="8"/>
        <v>0</v>
      </c>
      <c r="BW53" s="74" t="str">
        <f t="shared" si="9"/>
        <v/>
      </c>
      <c r="BX53" s="75"/>
      <c r="BY53" s="74" t="str">
        <f t="shared" si="10"/>
        <v/>
      </c>
      <c r="BZ53" s="75"/>
      <c r="CA53" s="74" t="str">
        <f t="shared" si="2"/>
        <v/>
      </c>
      <c r="CB53" s="75"/>
      <c r="CC53" s="74" t="str">
        <f t="shared" si="3"/>
        <v/>
      </c>
      <c r="CD53" s="75"/>
      <c r="CE53" s="74">
        <f t="shared" si="11"/>
        <v>0</v>
      </c>
    </row>
    <row r="54" spans="2:83" ht="21" customHeight="1">
      <c r="B54" s="119">
        <v>35</v>
      </c>
      <c r="C54" s="643" t="s">
        <v>250</v>
      </c>
      <c r="D54" s="644"/>
      <c r="E54" s="645"/>
      <c r="F54" s="645"/>
      <c r="G54" s="646"/>
      <c r="H54" s="652"/>
      <c r="I54" s="647"/>
      <c r="J54" s="648"/>
      <c r="K54" s="649"/>
      <c r="L54" s="649"/>
      <c r="M54" s="649"/>
      <c r="N54" s="649"/>
      <c r="O54" s="649"/>
      <c r="P54" s="649"/>
      <c r="Q54" s="649"/>
      <c r="R54" s="650"/>
      <c r="S54" s="648"/>
      <c r="T54" s="650"/>
      <c r="U54" s="1192"/>
      <c r="V54" s="1193"/>
      <c r="W54" s="1179"/>
      <c r="X54" s="1179"/>
      <c r="Y54" s="1193"/>
      <c r="Z54" s="1193"/>
      <c r="AA54" s="1193"/>
      <c r="AB54" s="1194"/>
      <c r="AC54" s="1195"/>
      <c r="AD54" s="1196"/>
      <c r="AE54" s="1197"/>
      <c r="AF54" s="149" t="str">
        <f t="shared" si="4"/>
        <v/>
      </c>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G54" s="74">
        <f t="shared" si="12"/>
        <v>0</v>
      </c>
      <c r="BH54" s="74">
        <f t="shared" si="12"/>
        <v>0</v>
      </c>
      <c r="BI54" s="455">
        <f t="shared" si="6"/>
        <v>0</v>
      </c>
      <c r="BJ54" s="74" t="str">
        <f t="shared" si="13"/>
        <v/>
      </c>
      <c r="BK54" s="74" t="str">
        <f t="shared" si="13"/>
        <v/>
      </c>
      <c r="BL54" s="74" t="str">
        <f t="shared" si="13"/>
        <v/>
      </c>
      <c r="BM54" s="74" t="str">
        <f t="shared" si="13"/>
        <v/>
      </c>
      <c r="BN54" s="74" t="str">
        <f t="shared" si="13"/>
        <v/>
      </c>
      <c r="BO54" s="74" t="str">
        <f t="shared" si="13"/>
        <v/>
      </c>
      <c r="BP54" s="74" t="str">
        <f t="shared" si="13"/>
        <v/>
      </c>
      <c r="BQ54" s="74" t="str">
        <f t="shared" si="13"/>
        <v/>
      </c>
      <c r="BR54" s="74" t="str">
        <f t="shared" si="13"/>
        <v/>
      </c>
      <c r="BS54" s="74">
        <f t="shared" si="7"/>
        <v>0</v>
      </c>
      <c r="BT54" s="74" t="str">
        <f t="shared" si="1"/>
        <v/>
      </c>
      <c r="BU54" s="74" t="str">
        <f t="shared" si="1"/>
        <v/>
      </c>
      <c r="BV54" s="74">
        <f t="shared" si="8"/>
        <v>0</v>
      </c>
      <c r="BW54" s="74" t="str">
        <f t="shared" si="9"/>
        <v/>
      </c>
      <c r="BX54" s="75"/>
      <c r="BY54" s="74" t="str">
        <f t="shared" si="10"/>
        <v/>
      </c>
      <c r="BZ54" s="75"/>
      <c r="CA54" s="74" t="str">
        <f t="shared" si="2"/>
        <v/>
      </c>
      <c r="CB54" s="75"/>
      <c r="CC54" s="74" t="str">
        <f t="shared" si="3"/>
        <v/>
      </c>
      <c r="CD54" s="75"/>
      <c r="CE54" s="74">
        <f t="shared" si="11"/>
        <v>0</v>
      </c>
    </row>
    <row r="55" spans="2:83" ht="21" customHeight="1">
      <c r="B55" s="119">
        <v>36</v>
      </c>
      <c r="C55" s="643" t="s">
        <v>250</v>
      </c>
      <c r="D55" s="644"/>
      <c r="E55" s="645"/>
      <c r="F55" s="645"/>
      <c r="G55" s="646"/>
      <c r="H55" s="652"/>
      <c r="I55" s="647"/>
      <c r="J55" s="648"/>
      <c r="K55" s="649"/>
      <c r="L55" s="649"/>
      <c r="M55" s="649"/>
      <c r="N55" s="649"/>
      <c r="O55" s="649"/>
      <c r="P55" s="649"/>
      <c r="Q55" s="649"/>
      <c r="R55" s="650"/>
      <c r="S55" s="648"/>
      <c r="T55" s="650"/>
      <c r="U55" s="1192"/>
      <c r="V55" s="1193"/>
      <c r="W55" s="1179"/>
      <c r="X55" s="1179"/>
      <c r="Y55" s="1193"/>
      <c r="Z55" s="1193"/>
      <c r="AA55" s="1193"/>
      <c r="AB55" s="1194"/>
      <c r="AC55" s="1195"/>
      <c r="AD55" s="1196"/>
      <c r="AE55" s="1197"/>
      <c r="AF55" s="149" t="str">
        <f t="shared" si="4"/>
        <v/>
      </c>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G55" s="74">
        <f t="shared" si="12"/>
        <v>0</v>
      </c>
      <c r="BH55" s="74">
        <f t="shared" si="12"/>
        <v>0</v>
      </c>
      <c r="BI55" s="455">
        <f t="shared" si="6"/>
        <v>0</v>
      </c>
      <c r="BJ55" s="74" t="str">
        <f t="shared" si="13"/>
        <v/>
      </c>
      <c r="BK55" s="74" t="str">
        <f t="shared" si="13"/>
        <v/>
      </c>
      <c r="BL55" s="74" t="str">
        <f t="shared" si="13"/>
        <v/>
      </c>
      <c r="BM55" s="74" t="str">
        <f t="shared" si="13"/>
        <v/>
      </c>
      <c r="BN55" s="74" t="str">
        <f t="shared" si="13"/>
        <v/>
      </c>
      <c r="BO55" s="74" t="str">
        <f t="shared" si="13"/>
        <v/>
      </c>
      <c r="BP55" s="74" t="str">
        <f t="shared" si="13"/>
        <v/>
      </c>
      <c r="BQ55" s="74" t="str">
        <f t="shared" si="13"/>
        <v/>
      </c>
      <c r="BR55" s="74" t="str">
        <f t="shared" si="13"/>
        <v/>
      </c>
      <c r="BS55" s="74">
        <f t="shared" si="7"/>
        <v>0</v>
      </c>
      <c r="BT55" s="74" t="str">
        <f t="shared" si="1"/>
        <v/>
      </c>
      <c r="BU55" s="74" t="str">
        <f t="shared" si="1"/>
        <v/>
      </c>
      <c r="BV55" s="74">
        <f t="shared" si="8"/>
        <v>0</v>
      </c>
      <c r="BW55" s="74" t="str">
        <f t="shared" si="9"/>
        <v/>
      </c>
      <c r="BX55" s="75"/>
      <c r="BY55" s="74" t="str">
        <f t="shared" si="10"/>
        <v/>
      </c>
      <c r="BZ55" s="75"/>
      <c r="CA55" s="74" t="str">
        <f t="shared" si="2"/>
        <v/>
      </c>
      <c r="CB55" s="75"/>
      <c r="CC55" s="74" t="str">
        <f t="shared" si="3"/>
        <v/>
      </c>
      <c r="CD55" s="75"/>
      <c r="CE55" s="74">
        <f t="shared" si="11"/>
        <v>0</v>
      </c>
    </row>
    <row r="56" spans="2:83" ht="21" customHeight="1">
      <c r="B56" s="119">
        <v>37</v>
      </c>
      <c r="C56" s="643" t="s">
        <v>250</v>
      </c>
      <c r="D56" s="644"/>
      <c r="E56" s="645"/>
      <c r="F56" s="645"/>
      <c r="G56" s="646"/>
      <c r="H56" s="652"/>
      <c r="I56" s="647"/>
      <c r="J56" s="648"/>
      <c r="K56" s="649"/>
      <c r="L56" s="649"/>
      <c r="M56" s="649"/>
      <c r="N56" s="649"/>
      <c r="O56" s="649"/>
      <c r="P56" s="649"/>
      <c r="Q56" s="649"/>
      <c r="R56" s="650"/>
      <c r="S56" s="648"/>
      <c r="T56" s="650"/>
      <c r="U56" s="1192"/>
      <c r="V56" s="1193"/>
      <c r="W56" s="1179"/>
      <c r="X56" s="1179"/>
      <c r="Y56" s="1193"/>
      <c r="Z56" s="1193"/>
      <c r="AA56" s="1193"/>
      <c r="AB56" s="1194"/>
      <c r="AC56" s="1195"/>
      <c r="AD56" s="1196"/>
      <c r="AE56" s="1197"/>
      <c r="AF56" s="149" t="str">
        <f t="shared" si="4"/>
        <v/>
      </c>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G56" s="74">
        <f t="shared" si="12"/>
        <v>0</v>
      </c>
      <c r="BH56" s="74">
        <f t="shared" si="12"/>
        <v>0</v>
      </c>
      <c r="BI56" s="455">
        <f t="shared" si="6"/>
        <v>0</v>
      </c>
      <c r="BJ56" s="74" t="str">
        <f t="shared" si="13"/>
        <v/>
      </c>
      <c r="BK56" s="74" t="str">
        <f t="shared" si="13"/>
        <v/>
      </c>
      <c r="BL56" s="74" t="str">
        <f t="shared" si="13"/>
        <v/>
      </c>
      <c r="BM56" s="74" t="str">
        <f t="shared" si="13"/>
        <v/>
      </c>
      <c r="BN56" s="74" t="str">
        <f t="shared" si="13"/>
        <v/>
      </c>
      <c r="BO56" s="74" t="str">
        <f t="shared" si="13"/>
        <v/>
      </c>
      <c r="BP56" s="74" t="str">
        <f t="shared" si="13"/>
        <v/>
      </c>
      <c r="BQ56" s="74" t="str">
        <f t="shared" si="13"/>
        <v/>
      </c>
      <c r="BR56" s="74" t="str">
        <f t="shared" si="13"/>
        <v/>
      </c>
      <c r="BS56" s="74">
        <f t="shared" si="7"/>
        <v>0</v>
      </c>
      <c r="BT56" s="74" t="str">
        <f t="shared" si="1"/>
        <v/>
      </c>
      <c r="BU56" s="74" t="str">
        <f t="shared" si="1"/>
        <v/>
      </c>
      <c r="BV56" s="74">
        <f t="shared" si="8"/>
        <v>0</v>
      </c>
      <c r="BW56" s="74" t="str">
        <f t="shared" si="9"/>
        <v/>
      </c>
      <c r="BX56" s="75"/>
      <c r="BY56" s="74" t="str">
        <f t="shared" si="10"/>
        <v/>
      </c>
      <c r="BZ56" s="75"/>
      <c r="CA56" s="74" t="str">
        <f t="shared" si="2"/>
        <v/>
      </c>
      <c r="CB56" s="75"/>
      <c r="CC56" s="74" t="str">
        <f t="shared" si="3"/>
        <v/>
      </c>
      <c r="CD56" s="75"/>
      <c r="CE56" s="74">
        <f t="shared" si="11"/>
        <v>0</v>
      </c>
    </row>
    <row r="57" spans="2:83" ht="21" customHeight="1">
      <c r="B57" s="119">
        <v>38</v>
      </c>
      <c r="C57" s="643" t="s">
        <v>250</v>
      </c>
      <c r="D57" s="644"/>
      <c r="E57" s="645"/>
      <c r="F57" s="645"/>
      <c r="G57" s="646"/>
      <c r="H57" s="652"/>
      <c r="I57" s="647"/>
      <c r="J57" s="648"/>
      <c r="K57" s="649"/>
      <c r="L57" s="649"/>
      <c r="M57" s="649"/>
      <c r="N57" s="649"/>
      <c r="O57" s="649"/>
      <c r="P57" s="649"/>
      <c r="Q57" s="649"/>
      <c r="R57" s="650"/>
      <c r="S57" s="648"/>
      <c r="T57" s="650"/>
      <c r="U57" s="1192"/>
      <c r="V57" s="1193"/>
      <c r="W57" s="1179"/>
      <c r="X57" s="1179"/>
      <c r="Y57" s="1193"/>
      <c r="Z57" s="1193"/>
      <c r="AA57" s="1193"/>
      <c r="AB57" s="1194"/>
      <c r="AC57" s="1195"/>
      <c r="AD57" s="1196"/>
      <c r="AE57" s="1197"/>
      <c r="AF57" s="149" t="str">
        <f t="shared" si="4"/>
        <v/>
      </c>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G57" s="74">
        <f t="shared" si="12"/>
        <v>0</v>
      </c>
      <c r="BH57" s="74">
        <f t="shared" si="12"/>
        <v>0</v>
      </c>
      <c r="BI57" s="455">
        <f t="shared" si="6"/>
        <v>0</v>
      </c>
      <c r="BJ57" s="74" t="str">
        <f t="shared" si="13"/>
        <v/>
      </c>
      <c r="BK57" s="74" t="str">
        <f t="shared" si="13"/>
        <v/>
      </c>
      <c r="BL57" s="74" t="str">
        <f t="shared" si="13"/>
        <v/>
      </c>
      <c r="BM57" s="74" t="str">
        <f t="shared" si="13"/>
        <v/>
      </c>
      <c r="BN57" s="74" t="str">
        <f t="shared" si="13"/>
        <v/>
      </c>
      <c r="BO57" s="74" t="str">
        <f t="shared" si="13"/>
        <v/>
      </c>
      <c r="BP57" s="74" t="str">
        <f t="shared" si="13"/>
        <v/>
      </c>
      <c r="BQ57" s="74" t="str">
        <f t="shared" si="13"/>
        <v/>
      </c>
      <c r="BR57" s="74" t="str">
        <f t="shared" si="13"/>
        <v/>
      </c>
      <c r="BS57" s="74">
        <f t="shared" si="7"/>
        <v>0</v>
      </c>
      <c r="BT57" s="74" t="str">
        <f t="shared" si="1"/>
        <v/>
      </c>
      <c r="BU57" s="74" t="str">
        <f t="shared" si="1"/>
        <v/>
      </c>
      <c r="BV57" s="74">
        <f t="shared" si="8"/>
        <v>0</v>
      </c>
      <c r="BW57" s="74" t="str">
        <f t="shared" si="9"/>
        <v/>
      </c>
      <c r="BX57" s="75"/>
      <c r="BY57" s="74" t="str">
        <f t="shared" si="10"/>
        <v/>
      </c>
      <c r="BZ57" s="75"/>
      <c r="CA57" s="74" t="str">
        <f t="shared" si="2"/>
        <v/>
      </c>
      <c r="CB57" s="75"/>
      <c r="CC57" s="74" t="str">
        <f t="shared" si="3"/>
        <v/>
      </c>
      <c r="CD57" s="75"/>
      <c r="CE57" s="74">
        <f t="shared" si="11"/>
        <v>0</v>
      </c>
    </row>
    <row r="58" spans="2:83" ht="21" customHeight="1">
      <c r="B58" s="119">
        <v>39</v>
      </c>
      <c r="C58" s="643" t="s">
        <v>250</v>
      </c>
      <c r="D58" s="644"/>
      <c r="E58" s="645"/>
      <c r="F58" s="645"/>
      <c r="G58" s="646"/>
      <c r="H58" s="652"/>
      <c r="I58" s="647"/>
      <c r="J58" s="648"/>
      <c r="K58" s="649"/>
      <c r="L58" s="649"/>
      <c r="M58" s="649"/>
      <c r="N58" s="649"/>
      <c r="O58" s="649"/>
      <c r="P58" s="649"/>
      <c r="Q58" s="649"/>
      <c r="R58" s="650"/>
      <c r="S58" s="648"/>
      <c r="T58" s="650"/>
      <c r="U58" s="1192"/>
      <c r="V58" s="1193"/>
      <c r="W58" s="1179"/>
      <c r="X58" s="1179"/>
      <c r="Y58" s="1193"/>
      <c r="Z58" s="1193"/>
      <c r="AA58" s="1193"/>
      <c r="AB58" s="1194"/>
      <c r="AC58" s="1195"/>
      <c r="AD58" s="1196"/>
      <c r="AE58" s="1197"/>
      <c r="AF58" s="149" t="str">
        <f t="shared" si="4"/>
        <v/>
      </c>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G58" s="74">
        <f t="shared" si="12"/>
        <v>0</v>
      </c>
      <c r="BH58" s="74">
        <f t="shared" si="12"/>
        <v>0</v>
      </c>
      <c r="BI58" s="455">
        <f t="shared" si="6"/>
        <v>0</v>
      </c>
      <c r="BJ58" s="74" t="str">
        <f t="shared" si="13"/>
        <v/>
      </c>
      <c r="BK58" s="74" t="str">
        <f t="shared" si="13"/>
        <v/>
      </c>
      <c r="BL58" s="74" t="str">
        <f t="shared" si="13"/>
        <v/>
      </c>
      <c r="BM58" s="74" t="str">
        <f t="shared" si="13"/>
        <v/>
      </c>
      <c r="BN58" s="74" t="str">
        <f t="shared" si="13"/>
        <v/>
      </c>
      <c r="BO58" s="74" t="str">
        <f t="shared" si="13"/>
        <v/>
      </c>
      <c r="BP58" s="74" t="str">
        <f t="shared" si="13"/>
        <v/>
      </c>
      <c r="BQ58" s="74" t="str">
        <f t="shared" si="13"/>
        <v/>
      </c>
      <c r="BR58" s="74" t="str">
        <f t="shared" si="13"/>
        <v/>
      </c>
      <c r="BS58" s="74">
        <f t="shared" si="7"/>
        <v>0</v>
      </c>
      <c r="BT58" s="74" t="str">
        <f t="shared" si="1"/>
        <v/>
      </c>
      <c r="BU58" s="74" t="str">
        <f t="shared" si="1"/>
        <v/>
      </c>
      <c r="BV58" s="74">
        <f t="shared" si="8"/>
        <v>0</v>
      </c>
      <c r="BW58" s="74" t="str">
        <f t="shared" si="9"/>
        <v/>
      </c>
      <c r="BX58" s="75"/>
      <c r="BY58" s="74" t="str">
        <f t="shared" si="10"/>
        <v/>
      </c>
      <c r="BZ58" s="75"/>
      <c r="CA58" s="74" t="str">
        <f t="shared" si="2"/>
        <v/>
      </c>
      <c r="CB58" s="75"/>
      <c r="CC58" s="74" t="str">
        <f t="shared" si="3"/>
        <v/>
      </c>
      <c r="CD58" s="75"/>
      <c r="CE58" s="74">
        <f t="shared" si="11"/>
        <v>0</v>
      </c>
    </row>
    <row r="59" spans="2:83" ht="21" customHeight="1">
      <c r="B59" s="119">
        <v>40</v>
      </c>
      <c r="C59" s="643" t="s">
        <v>250</v>
      </c>
      <c r="D59" s="644"/>
      <c r="E59" s="645"/>
      <c r="F59" s="645"/>
      <c r="G59" s="646"/>
      <c r="H59" s="652"/>
      <c r="I59" s="647"/>
      <c r="J59" s="648"/>
      <c r="K59" s="649"/>
      <c r="L59" s="649"/>
      <c r="M59" s="649"/>
      <c r="N59" s="649"/>
      <c r="O59" s="649"/>
      <c r="P59" s="649"/>
      <c r="Q59" s="649"/>
      <c r="R59" s="650"/>
      <c r="S59" s="648"/>
      <c r="T59" s="650"/>
      <c r="U59" s="1192"/>
      <c r="V59" s="1193"/>
      <c r="W59" s="1179"/>
      <c r="X59" s="1179"/>
      <c r="Y59" s="1193"/>
      <c r="Z59" s="1193"/>
      <c r="AA59" s="1193"/>
      <c r="AB59" s="1194"/>
      <c r="AC59" s="1195"/>
      <c r="AD59" s="1196"/>
      <c r="AE59" s="1197"/>
      <c r="AF59" s="149" t="str">
        <f t="shared" si="4"/>
        <v/>
      </c>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G59" s="74">
        <f t="shared" si="12"/>
        <v>0</v>
      </c>
      <c r="BH59" s="74">
        <f t="shared" si="12"/>
        <v>0</v>
      </c>
      <c r="BI59" s="455">
        <f t="shared" si="6"/>
        <v>0</v>
      </c>
      <c r="BJ59" s="74" t="str">
        <f t="shared" si="13"/>
        <v/>
      </c>
      <c r="BK59" s="74" t="str">
        <f t="shared" si="13"/>
        <v/>
      </c>
      <c r="BL59" s="74" t="str">
        <f t="shared" si="13"/>
        <v/>
      </c>
      <c r="BM59" s="74" t="str">
        <f t="shared" si="13"/>
        <v/>
      </c>
      <c r="BN59" s="74" t="str">
        <f t="shared" si="13"/>
        <v/>
      </c>
      <c r="BO59" s="74" t="str">
        <f t="shared" si="13"/>
        <v/>
      </c>
      <c r="BP59" s="74" t="str">
        <f t="shared" si="13"/>
        <v/>
      </c>
      <c r="BQ59" s="74" t="str">
        <f t="shared" si="13"/>
        <v/>
      </c>
      <c r="BR59" s="74" t="str">
        <f t="shared" si="13"/>
        <v/>
      </c>
      <c r="BS59" s="74">
        <f t="shared" si="7"/>
        <v>0</v>
      </c>
      <c r="BT59" s="74" t="str">
        <f t="shared" si="1"/>
        <v/>
      </c>
      <c r="BU59" s="74" t="str">
        <f t="shared" si="1"/>
        <v/>
      </c>
      <c r="BV59" s="74">
        <f t="shared" si="8"/>
        <v>0</v>
      </c>
      <c r="BW59" s="74" t="str">
        <f t="shared" si="9"/>
        <v/>
      </c>
      <c r="BX59" s="75"/>
      <c r="BY59" s="74" t="str">
        <f t="shared" si="10"/>
        <v/>
      </c>
      <c r="BZ59" s="75"/>
      <c r="CA59" s="74" t="str">
        <f t="shared" si="2"/>
        <v/>
      </c>
      <c r="CB59" s="75"/>
      <c r="CC59" s="74" t="str">
        <f t="shared" si="3"/>
        <v/>
      </c>
      <c r="CD59" s="75"/>
      <c r="CE59" s="74">
        <f t="shared" si="11"/>
        <v>0</v>
      </c>
    </row>
    <row r="60" spans="2:83" ht="21" customHeight="1">
      <c r="B60" s="119">
        <v>41</v>
      </c>
      <c r="C60" s="643" t="s">
        <v>250</v>
      </c>
      <c r="D60" s="644"/>
      <c r="E60" s="645"/>
      <c r="F60" s="645"/>
      <c r="G60" s="646"/>
      <c r="H60" s="652"/>
      <c r="I60" s="647"/>
      <c r="J60" s="648"/>
      <c r="K60" s="649"/>
      <c r="L60" s="649"/>
      <c r="M60" s="649"/>
      <c r="N60" s="649"/>
      <c r="O60" s="649"/>
      <c r="P60" s="649"/>
      <c r="Q60" s="649"/>
      <c r="R60" s="650"/>
      <c r="S60" s="648"/>
      <c r="T60" s="650"/>
      <c r="U60" s="1192"/>
      <c r="V60" s="1193"/>
      <c r="W60" s="1179"/>
      <c r="X60" s="1179"/>
      <c r="Y60" s="1193"/>
      <c r="Z60" s="1193"/>
      <c r="AA60" s="1193"/>
      <c r="AB60" s="1194"/>
      <c r="AC60" s="1195"/>
      <c r="AD60" s="1196"/>
      <c r="AE60" s="1197"/>
      <c r="AF60" s="149" t="str">
        <f t="shared" si="4"/>
        <v/>
      </c>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G60" s="74">
        <f t="shared" si="12"/>
        <v>0</v>
      </c>
      <c r="BH60" s="74">
        <f t="shared" si="12"/>
        <v>0</v>
      </c>
      <c r="BI60" s="455">
        <f t="shared" si="6"/>
        <v>0</v>
      </c>
      <c r="BJ60" s="74" t="str">
        <f t="shared" si="13"/>
        <v/>
      </c>
      <c r="BK60" s="74" t="str">
        <f t="shared" si="13"/>
        <v/>
      </c>
      <c r="BL60" s="74" t="str">
        <f t="shared" si="13"/>
        <v/>
      </c>
      <c r="BM60" s="74" t="str">
        <f t="shared" si="13"/>
        <v/>
      </c>
      <c r="BN60" s="74" t="str">
        <f t="shared" si="13"/>
        <v/>
      </c>
      <c r="BO60" s="74" t="str">
        <f t="shared" si="13"/>
        <v/>
      </c>
      <c r="BP60" s="74" t="str">
        <f t="shared" si="13"/>
        <v/>
      </c>
      <c r="BQ60" s="74" t="str">
        <f t="shared" si="13"/>
        <v/>
      </c>
      <c r="BR60" s="74" t="str">
        <f t="shared" si="13"/>
        <v/>
      </c>
      <c r="BS60" s="74">
        <f t="shared" si="7"/>
        <v>0</v>
      </c>
      <c r="BT60" s="74" t="str">
        <f t="shared" si="1"/>
        <v/>
      </c>
      <c r="BU60" s="74" t="str">
        <f t="shared" si="1"/>
        <v/>
      </c>
      <c r="BV60" s="74">
        <f t="shared" si="8"/>
        <v>0</v>
      </c>
      <c r="BW60" s="74" t="str">
        <f t="shared" si="9"/>
        <v/>
      </c>
      <c r="BX60" s="75"/>
      <c r="BY60" s="74" t="str">
        <f t="shared" si="10"/>
        <v/>
      </c>
      <c r="BZ60" s="75"/>
      <c r="CA60" s="74" t="str">
        <f t="shared" si="2"/>
        <v/>
      </c>
      <c r="CB60" s="75"/>
      <c r="CC60" s="74" t="str">
        <f t="shared" si="3"/>
        <v/>
      </c>
      <c r="CD60" s="75"/>
      <c r="CE60" s="74">
        <f t="shared" si="11"/>
        <v>0</v>
      </c>
    </row>
    <row r="61" spans="2:83" ht="21" customHeight="1">
      <c r="B61" s="119">
        <v>42</v>
      </c>
      <c r="C61" s="643" t="s">
        <v>250</v>
      </c>
      <c r="D61" s="644"/>
      <c r="E61" s="645"/>
      <c r="F61" s="645"/>
      <c r="G61" s="646"/>
      <c r="H61" s="652"/>
      <c r="I61" s="647"/>
      <c r="J61" s="648"/>
      <c r="K61" s="649"/>
      <c r="L61" s="649"/>
      <c r="M61" s="649"/>
      <c r="N61" s="649"/>
      <c r="O61" s="649"/>
      <c r="P61" s="649"/>
      <c r="Q61" s="649"/>
      <c r="R61" s="650"/>
      <c r="S61" s="648"/>
      <c r="T61" s="650"/>
      <c r="U61" s="1192"/>
      <c r="V61" s="1193"/>
      <c r="W61" s="1179"/>
      <c r="X61" s="1179"/>
      <c r="Y61" s="1193"/>
      <c r="Z61" s="1193"/>
      <c r="AA61" s="1193"/>
      <c r="AB61" s="1194"/>
      <c r="AC61" s="1195"/>
      <c r="AD61" s="1196"/>
      <c r="AE61" s="1197"/>
      <c r="AF61" s="149" t="str">
        <f t="shared" si="4"/>
        <v/>
      </c>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G61" s="74">
        <f t="shared" si="12"/>
        <v>0</v>
      </c>
      <c r="BH61" s="74">
        <f t="shared" si="12"/>
        <v>0</v>
      </c>
      <c r="BI61" s="455">
        <f t="shared" si="6"/>
        <v>0</v>
      </c>
      <c r="BJ61" s="74" t="str">
        <f t="shared" si="13"/>
        <v/>
      </c>
      <c r="BK61" s="74" t="str">
        <f t="shared" si="13"/>
        <v/>
      </c>
      <c r="BL61" s="74" t="str">
        <f t="shared" si="13"/>
        <v/>
      </c>
      <c r="BM61" s="74" t="str">
        <f t="shared" si="13"/>
        <v/>
      </c>
      <c r="BN61" s="74" t="str">
        <f t="shared" si="13"/>
        <v/>
      </c>
      <c r="BO61" s="74" t="str">
        <f t="shared" si="13"/>
        <v/>
      </c>
      <c r="BP61" s="74" t="str">
        <f t="shared" si="13"/>
        <v/>
      </c>
      <c r="BQ61" s="74" t="str">
        <f t="shared" si="13"/>
        <v/>
      </c>
      <c r="BR61" s="74" t="str">
        <f t="shared" si="13"/>
        <v/>
      </c>
      <c r="BS61" s="74">
        <f t="shared" si="7"/>
        <v>0</v>
      </c>
      <c r="BT61" s="74" t="str">
        <f t="shared" si="1"/>
        <v/>
      </c>
      <c r="BU61" s="74" t="str">
        <f t="shared" si="1"/>
        <v/>
      </c>
      <c r="BV61" s="74">
        <f t="shared" si="8"/>
        <v>0</v>
      </c>
      <c r="BW61" s="74" t="str">
        <f t="shared" si="9"/>
        <v/>
      </c>
      <c r="BX61" s="75"/>
      <c r="BY61" s="74" t="str">
        <f t="shared" si="10"/>
        <v/>
      </c>
      <c r="BZ61" s="75"/>
      <c r="CA61" s="74" t="str">
        <f t="shared" si="2"/>
        <v/>
      </c>
      <c r="CB61" s="75"/>
      <c r="CC61" s="74" t="str">
        <f t="shared" si="3"/>
        <v/>
      </c>
      <c r="CD61" s="75"/>
      <c r="CE61" s="74">
        <f t="shared" si="11"/>
        <v>0</v>
      </c>
    </row>
    <row r="62" spans="2:83" ht="21" customHeight="1">
      <c r="B62" s="119">
        <v>43</v>
      </c>
      <c r="C62" s="643" t="s">
        <v>250</v>
      </c>
      <c r="D62" s="644"/>
      <c r="E62" s="645"/>
      <c r="F62" s="645"/>
      <c r="G62" s="646"/>
      <c r="H62" s="652"/>
      <c r="I62" s="647"/>
      <c r="J62" s="648"/>
      <c r="K62" s="649"/>
      <c r="L62" s="649"/>
      <c r="M62" s="649"/>
      <c r="N62" s="649"/>
      <c r="O62" s="649"/>
      <c r="P62" s="649"/>
      <c r="Q62" s="649"/>
      <c r="R62" s="650"/>
      <c r="S62" s="648"/>
      <c r="T62" s="650"/>
      <c r="U62" s="1192"/>
      <c r="V62" s="1193"/>
      <c r="W62" s="1179"/>
      <c r="X62" s="1179"/>
      <c r="Y62" s="1193"/>
      <c r="Z62" s="1193"/>
      <c r="AA62" s="1193"/>
      <c r="AB62" s="1194"/>
      <c r="AC62" s="1195"/>
      <c r="AD62" s="1196"/>
      <c r="AE62" s="1197"/>
      <c r="AF62" s="149" t="str">
        <f t="shared" si="4"/>
        <v/>
      </c>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G62" s="74">
        <f t="shared" si="12"/>
        <v>0</v>
      </c>
      <c r="BH62" s="74">
        <f t="shared" si="12"/>
        <v>0</v>
      </c>
      <c r="BI62" s="455">
        <f t="shared" si="6"/>
        <v>0</v>
      </c>
      <c r="BJ62" s="74" t="str">
        <f t="shared" si="13"/>
        <v/>
      </c>
      <c r="BK62" s="74" t="str">
        <f t="shared" si="13"/>
        <v/>
      </c>
      <c r="BL62" s="74" t="str">
        <f t="shared" si="13"/>
        <v/>
      </c>
      <c r="BM62" s="74" t="str">
        <f t="shared" si="13"/>
        <v/>
      </c>
      <c r="BN62" s="74" t="str">
        <f t="shared" si="13"/>
        <v/>
      </c>
      <c r="BO62" s="74" t="str">
        <f t="shared" si="13"/>
        <v/>
      </c>
      <c r="BP62" s="74" t="str">
        <f t="shared" si="13"/>
        <v/>
      </c>
      <c r="BQ62" s="74" t="str">
        <f t="shared" si="13"/>
        <v/>
      </c>
      <c r="BR62" s="74" t="str">
        <f t="shared" si="13"/>
        <v/>
      </c>
      <c r="BS62" s="74">
        <f t="shared" si="7"/>
        <v>0</v>
      </c>
      <c r="BT62" s="74" t="str">
        <f t="shared" si="1"/>
        <v/>
      </c>
      <c r="BU62" s="74" t="str">
        <f t="shared" si="1"/>
        <v/>
      </c>
      <c r="BV62" s="74">
        <f t="shared" si="8"/>
        <v>0</v>
      </c>
      <c r="BW62" s="74" t="str">
        <f t="shared" si="9"/>
        <v/>
      </c>
      <c r="BX62" s="75"/>
      <c r="BY62" s="74" t="str">
        <f t="shared" si="10"/>
        <v/>
      </c>
      <c r="BZ62" s="75"/>
      <c r="CA62" s="74" t="str">
        <f t="shared" si="2"/>
        <v/>
      </c>
      <c r="CB62" s="75"/>
      <c r="CC62" s="74" t="str">
        <f t="shared" si="3"/>
        <v/>
      </c>
      <c r="CD62" s="75"/>
      <c r="CE62" s="74">
        <f t="shared" si="11"/>
        <v>0</v>
      </c>
    </row>
    <row r="63" spans="2:83" ht="21" customHeight="1">
      <c r="B63" s="119">
        <v>44</v>
      </c>
      <c r="C63" s="643" t="s">
        <v>250</v>
      </c>
      <c r="D63" s="644"/>
      <c r="E63" s="645"/>
      <c r="F63" s="645"/>
      <c r="G63" s="646"/>
      <c r="H63" s="652"/>
      <c r="I63" s="647"/>
      <c r="J63" s="648"/>
      <c r="K63" s="649"/>
      <c r="L63" s="649"/>
      <c r="M63" s="649"/>
      <c r="N63" s="649"/>
      <c r="O63" s="649"/>
      <c r="P63" s="649"/>
      <c r="Q63" s="649"/>
      <c r="R63" s="650"/>
      <c r="S63" s="648"/>
      <c r="T63" s="650"/>
      <c r="U63" s="1192"/>
      <c r="V63" s="1193"/>
      <c r="W63" s="1179"/>
      <c r="X63" s="1179"/>
      <c r="Y63" s="1193"/>
      <c r="Z63" s="1193"/>
      <c r="AA63" s="1193"/>
      <c r="AB63" s="1194"/>
      <c r="AC63" s="1195"/>
      <c r="AD63" s="1196"/>
      <c r="AE63" s="1197"/>
      <c r="AF63" s="149" t="str">
        <f t="shared" si="4"/>
        <v/>
      </c>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G63" s="74">
        <f t="shared" si="12"/>
        <v>0</v>
      </c>
      <c r="BH63" s="74">
        <f t="shared" si="12"/>
        <v>0</v>
      </c>
      <c r="BI63" s="455">
        <f t="shared" si="6"/>
        <v>0</v>
      </c>
      <c r="BJ63" s="74" t="str">
        <f t="shared" si="13"/>
        <v/>
      </c>
      <c r="BK63" s="74" t="str">
        <f t="shared" si="13"/>
        <v/>
      </c>
      <c r="BL63" s="74" t="str">
        <f t="shared" si="13"/>
        <v/>
      </c>
      <c r="BM63" s="74" t="str">
        <f t="shared" si="13"/>
        <v/>
      </c>
      <c r="BN63" s="74" t="str">
        <f t="shared" si="13"/>
        <v/>
      </c>
      <c r="BO63" s="74" t="str">
        <f t="shared" si="13"/>
        <v/>
      </c>
      <c r="BP63" s="74" t="str">
        <f t="shared" si="13"/>
        <v/>
      </c>
      <c r="BQ63" s="74" t="str">
        <f t="shared" si="13"/>
        <v/>
      </c>
      <c r="BR63" s="74" t="str">
        <f t="shared" si="13"/>
        <v/>
      </c>
      <c r="BS63" s="74">
        <f t="shared" si="7"/>
        <v>0</v>
      </c>
      <c r="BT63" s="74" t="str">
        <f t="shared" si="1"/>
        <v/>
      </c>
      <c r="BU63" s="74" t="str">
        <f t="shared" si="1"/>
        <v/>
      </c>
      <c r="BV63" s="74">
        <f t="shared" si="8"/>
        <v>0</v>
      </c>
      <c r="BW63" s="74" t="str">
        <f t="shared" si="9"/>
        <v/>
      </c>
      <c r="BX63" s="75"/>
      <c r="BY63" s="74" t="str">
        <f t="shared" si="10"/>
        <v/>
      </c>
      <c r="BZ63" s="75"/>
      <c r="CA63" s="74" t="str">
        <f t="shared" si="2"/>
        <v/>
      </c>
      <c r="CB63" s="75"/>
      <c r="CC63" s="74" t="str">
        <f t="shared" si="3"/>
        <v/>
      </c>
      <c r="CD63" s="75"/>
      <c r="CE63" s="74">
        <f t="shared" si="11"/>
        <v>0</v>
      </c>
    </row>
    <row r="64" spans="2:83" ht="21" customHeight="1">
      <c r="B64" s="119">
        <v>45</v>
      </c>
      <c r="C64" s="643" t="s">
        <v>250</v>
      </c>
      <c r="D64" s="644"/>
      <c r="E64" s="645"/>
      <c r="F64" s="645"/>
      <c r="G64" s="646"/>
      <c r="H64" s="652"/>
      <c r="I64" s="647"/>
      <c r="J64" s="648"/>
      <c r="K64" s="649"/>
      <c r="L64" s="649"/>
      <c r="M64" s="649"/>
      <c r="N64" s="649"/>
      <c r="O64" s="649"/>
      <c r="P64" s="649"/>
      <c r="Q64" s="649"/>
      <c r="R64" s="650"/>
      <c r="S64" s="648"/>
      <c r="T64" s="650"/>
      <c r="U64" s="1192"/>
      <c r="V64" s="1193"/>
      <c r="W64" s="1179"/>
      <c r="X64" s="1179"/>
      <c r="Y64" s="1193"/>
      <c r="Z64" s="1193"/>
      <c r="AA64" s="1193"/>
      <c r="AB64" s="1194"/>
      <c r="AC64" s="1195"/>
      <c r="AD64" s="1196"/>
      <c r="AE64" s="1197"/>
      <c r="AF64" s="149" t="str">
        <f t="shared" si="4"/>
        <v/>
      </c>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G64" s="74">
        <f t="shared" si="12"/>
        <v>0</v>
      </c>
      <c r="BH64" s="74">
        <f t="shared" si="12"/>
        <v>0</v>
      </c>
      <c r="BI64" s="455">
        <f t="shared" si="6"/>
        <v>0</v>
      </c>
      <c r="BJ64" s="74" t="str">
        <f t="shared" si="13"/>
        <v/>
      </c>
      <c r="BK64" s="74" t="str">
        <f t="shared" si="13"/>
        <v/>
      </c>
      <c r="BL64" s="74" t="str">
        <f t="shared" si="13"/>
        <v/>
      </c>
      <c r="BM64" s="74" t="str">
        <f t="shared" si="13"/>
        <v/>
      </c>
      <c r="BN64" s="74" t="str">
        <f t="shared" si="13"/>
        <v/>
      </c>
      <c r="BO64" s="74" t="str">
        <f t="shared" si="13"/>
        <v/>
      </c>
      <c r="BP64" s="74" t="str">
        <f t="shared" si="13"/>
        <v/>
      </c>
      <c r="BQ64" s="74" t="str">
        <f t="shared" si="13"/>
        <v/>
      </c>
      <c r="BR64" s="74" t="str">
        <f t="shared" si="13"/>
        <v/>
      </c>
      <c r="BS64" s="74">
        <f t="shared" si="7"/>
        <v>0</v>
      </c>
      <c r="BT64" s="74" t="str">
        <f t="shared" si="1"/>
        <v/>
      </c>
      <c r="BU64" s="74" t="str">
        <f t="shared" si="1"/>
        <v/>
      </c>
      <c r="BV64" s="74">
        <f t="shared" si="8"/>
        <v>0</v>
      </c>
      <c r="BW64" s="74" t="str">
        <f t="shared" si="9"/>
        <v/>
      </c>
      <c r="BX64" s="75"/>
      <c r="BY64" s="74" t="str">
        <f t="shared" si="10"/>
        <v/>
      </c>
      <c r="BZ64" s="75"/>
      <c r="CA64" s="74" t="str">
        <f t="shared" si="2"/>
        <v/>
      </c>
      <c r="CB64" s="75"/>
      <c r="CC64" s="74" t="str">
        <f t="shared" si="3"/>
        <v/>
      </c>
      <c r="CD64" s="75"/>
      <c r="CE64" s="74">
        <f t="shared" si="11"/>
        <v>0</v>
      </c>
    </row>
    <row r="65" spans="2:83" ht="21" customHeight="1">
      <c r="B65" s="119">
        <v>46</v>
      </c>
      <c r="C65" s="643" t="s">
        <v>250</v>
      </c>
      <c r="D65" s="644"/>
      <c r="E65" s="645"/>
      <c r="F65" s="645"/>
      <c r="G65" s="646"/>
      <c r="H65" s="652"/>
      <c r="I65" s="647"/>
      <c r="J65" s="648"/>
      <c r="K65" s="649"/>
      <c r="L65" s="649"/>
      <c r="M65" s="649"/>
      <c r="N65" s="649"/>
      <c r="O65" s="649"/>
      <c r="P65" s="649"/>
      <c r="Q65" s="649"/>
      <c r="R65" s="650"/>
      <c r="S65" s="648"/>
      <c r="T65" s="650"/>
      <c r="U65" s="1192"/>
      <c r="V65" s="1193"/>
      <c r="W65" s="1179"/>
      <c r="X65" s="1179"/>
      <c r="Y65" s="1193"/>
      <c r="Z65" s="1193"/>
      <c r="AA65" s="1193"/>
      <c r="AB65" s="1194"/>
      <c r="AC65" s="1195"/>
      <c r="AD65" s="1196"/>
      <c r="AE65" s="1197"/>
      <c r="AF65" s="149" t="str">
        <f t="shared" si="4"/>
        <v/>
      </c>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G65" s="74">
        <f t="shared" si="12"/>
        <v>0</v>
      </c>
      <c r="BH65" s="74">
        <f t="shared" si="12"/>
        <v>0</v>
      </c>
      <c r="BI65" s="455">
        <f t="shared" si="6"/>
        <v>0</v>
      </c>
      <c r="BJ65" s="74" t="str">
        <f t="shared" si="13"/>
        <v/>
      </c>
      <c r="BK65" s="74" t="str">
        <f t="shared" si="13"/>
        <v/>
      </c>
      <c r="BL65" s="74" t="str">
        <f t="shared" si="13"/>
        <v/>
      </c>
      <c r="BM65" s="74" t="str">
        <f t="shared" si="13"/>
        <v/>
      </c>
      <c r="BN65" s="74" t="str">
        <f t="shared" si="13"/>
        <v/>
      </c>
      <c r="BO65" s="74" t="str">
        <f t="shared" si="13"/>
        <v/>
      </c>
      <c r="BP65" s="74" t="str">
        <f t="shared" si="13"/>
        <v/>
      </c>
      <c r="BQ65" s="74" t="str">
        <f t="shared" si="13"/>
        <v/>
      </c>
      <c r="BR65" s="74" t="str">
        <f t="shared" si="13"/>
        <v/>
      </c>
      <c r="BS65" s="74">
        <f t="shared" si="7"/>
        <v>0</v>
      </c>
      <c r="BT65" s="74" t="str">
        <f t="shared" si="1"/>
        <v/>
      </c>
      <c r="BU65" s="74" t="str">
        <f t="shared" si="1"/>
        <v/>
      </c>
      <c r="BV65" s="74">
        <f t="shared" si="8"/>
        <v>0</v>
      </c>
      <c r="BW65" s="74" t="str">
        <f t="shared" si="9"/>
        <v/>
      </c>
      <c r="BX65" s="75"/>
      <c r="BY65" s="74" t="str">
        <f t="shared" si="10"/>
        <v/>
      </c>
      <c r="BZ65" s="75"/>
      <c r="CA65" s="74" t="str">
        <f t="shared" si="2"/>
        <v/>
      </c>
      <c r="CB65" s="75"/>
      <c r="CC65" s="74" t="str">
        <f t="shared" si="3"/>
        <v/>
      </c>
      <c r="CD65" s="75"/>
      <c r="CE65" s="74">
        <f t="shared" si="11"/>
        <v>0</v>
      </c>
    </row>
    <row r="66" spans="2:83" ht="21" customHeight="1">
      <c r="B66" s="119">
        <v>47</v>
      </c>
      <c r="C66" s="643" t="s">
        <v>250</v>
      </c>
      <c r="D66" s="644"/>
      <c r="E66" s="645"/>
      <c r="F66" s="645"/>
      <c r="G66" s="646"/>
      <c r="H66" s="652"/>
      <c r="I66" s="647"/>
      <c r="J66" s="648"/>
      <c r="K66" s="649"/>
      <c r="L66" s="649"/>
      <c r="M66" s="649"/>
      <c r="N66" s="649"/>
      <c r="O66" s="649"/>
      <c r="P66" s="649"/>
      <c r="Q66" s="649"/>
      <c r="R66" s="650"/>
      <c r="S66" s="648"/>
      <c r="T66" s="650"/>
      <c r="U66" s="1192"/>
      <c r="V66" s="1193"/>
      <c r="W66" s="1179"/>
      <c r="X66" s="1179"/>
      <c r="Y66" s="1193"/>
      <c r="Z66" s="1193"/>
      <c r="AA66" s="1193"/>
      <c r="AB66" s="1194"/>
      <c r="AC66" s="1195"/>
      <c r="AD66" s="1196"/>
      <c r="AE66" s="1197"/>
      <c r="AF66" s="149" t="str">
        <f t="shared" si="4"/>
        <v/>
      </c>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G66" s="74">
        <f t="shared" si="12"/>
        <v>0</v>
      </c>
      <c r="BH66" s="74">
        <f t="shared" si="12"/>
        <v>0</v>
      </c>
      <c r="BI66" s="455">
        <f t="shared" si="6"/>
        <v>0</v>
      </c>
      <c r="BJ66" s="74" t="str">
        <f t="shared" si="13"/>
        <v/>
      </c>
      <c r="BK66" s="74" t="str">
        <f t="shared" si="13"/>
        <v/>
      </c>
      <c r="BL66" s="74" t="str">
        <f t="shared" si="13"/>
        <v/>
      </c>
      <c r="BM66" s="74" t="str">
        <f t="shared" si="13"/>
        <v/>
      </c>
      <c r="BN66" s="74" t="str">
        <f t="shared" si="13"/>
        <v/>
      </c>
      <c r="BO66" s="74" t="str">
        <f t="shared" si="13"/>
        <v/>
      </c>
      <c r="BP66" s="74" t="str">
        <f t="shared" si="13"/>
        <v/>
      </c>
      <c r="BQ66" s="74" t="str">
        <f t="shared" si="13"/>
        <v/>
      </c>
      <c r="BR66" s="74" t="str">
        <f t="shared" si="13"/>
        <v/>
      </c>
      <c r="BS66" s="74">
        <f t="shared" si="7"/>
        <v>0</v>
      </c>
      <c r="BT66" s="74" t="str">
        <f t="shared" si="1"/>
        <v/>
      </c>
      <c r="BU66" s="74" t="str">
        <f t="shared" si="1"/>
        <v/>
      </c>
      <c r="BV66" s="74">
        <f t="shared" si="8"/>
        <v>0</v>
      </c>
      <c r="BW66" s="74" t="str">
        <f t="shared" si="9"/>
        <v/>
      </c>
      <c r="BX66" s="75"/>
      <c r="BY66" s="74" t="str">
        <f t="shared" si="10"/>
        <v/>
      </c>
      <c r="BZ66" s="75"/>
      <c r="CA66" s="74" t="str">
        <f t="shared" si="2"/>
        <v/>
      </c>
      <c r="CB66" s="75"/>
      <c r="CC66" s="74" t="str">
        <f t="shared" si="3"/>
        <v/>
      </c>
      <c r="CD66" s="75"/>
      <c r="CE66" s="74">
        <f t="shared" si="11"/>
        <v>0</v>
      </c>
    </row>
    <row r="67" spans="2:83" ht="21" customHeight="1">
      <c r="B67" s="119">
        <v>48</v>
      </c>
      <c r="C67" s="643" t="s">
        <v>250</v>
      </c>
      <c r="D67" s="644"/>
      <c r="E67" s="645"/>
      <c r="F67" s="645"/>
      <c r="G67" s="646"/>
      <c r="H67" s="638"/>
      <c r="I67" s="647"/>
      <c r="J67" s="648"/>
      <c r="K67" s="649"/>
      <c r="L67" s="649"/>
      <c r="M67" s="649"/>
      <c r="N67" s="649"/>
      <c r="O67" s="649"/>
      <c r="P67" s="649"/>
      <c r="Q67" s="649"/>
      <c r="R67" s="650"/>
      <c r="S67" s="648"/>
      <c r="T67" s="650"/>
      <c r="U67" s="1192"/>
      <c r="V67" s="1193"/>
      <c r="W67" s="1179"/>
      <c r="X67" s="1179"/>
      <c r="Y67" s="1193"/>
      <c r="Z67" s="1193"/>
      <c r="AA67" s="1193"/>
      <c r="AB67" s="1194"/>
      <c r="AC67" s="1195"/>
      <c r="AD67" s="1196"/>
      <c r="AE67" s="1197"/>
      <c r="AF67" s="149" t="str">
        <f t="shared" si="4"/>
        <v/>
      </c>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G67" s="74">
        <f t="shared" ref="BG67:BH82" si="14">IF(H67="○",1,0)</f>
        <v>0</v>
      </c>
      <c r="BH67" s="74">
        <f t="shared" si="14"/>
        <v>0</v>
      </c>
      <c r="BI67" s="455">
        <f t="shared" si="6"/>
        <v>0</v>
      </c>
      <c r="BJ67" s="74" t="str">
        <f t="shared" si="13"/>
        <v/>
      </c>
      <c r="BK67" s="74" t="str">
        <f t="shared" si="13"/>
        <v/>
      </c>
      <c r="BL67" s="74" t="str">
        <f t="shared" si="13"/>
        <v/>
      </c>
      <c r="BM67" s="74" t="str">
        <f t="shared" si="13"/>
        <v/>
      </c>
      <c r="BN67" s="74" t="str">
        <f t="shared" si="13"/>
        <v/>
      </c>
      <c r="BO67" s="74" t="str">
        <f t="shared" si="13"/>
        <v/>
      </c>
      <c r="BP67" s="74" t="str">
        <f t="shared" si="13"/>
        <v/>
      </c>
      <c r="BQ67" s="74" t="str">
        <f t="shared" si="13"/>
        <v/>
      </c>
      <c r="BR67" s="74" t="str">
        <f t="shared" si="13"/>
        <v/>
      </c>
      <c r="BS67" s="74">
        <f t="shared" si="7"/>
        <v>0</v>
      </c>
      <c r="BT67" s="74" t="str">
        <f t="shared" ref="BT67:BU82" si="15">IF(S67="○",IF($H67="○","Ａ",IF($I67="○","B","")),"")</f>
        <v/>
      </c>
      <c r="BU67" s="74" t="str">
        <f t="shared" si="15"/>
        <v/>
      </c>
      <c r="BV67" s="74">
        <f t="shared" si="8"/>
        <v>0</v>
      </c>
      <c r="BW67" s="74" t="str">
        <f t="shared" si="9"/>
        <v/>
      </c>
      <c r="BX67" s="75"/>
      <c r="BY67" s="74" t="str">
        <f t="shared" si="10"/>
        <v/>
      </c>
      <c r="BZ67" s="75"/>
      <c r="CA67" s="74" t="str">
        <f t="shared" si="2"/>
        <v/>
      </c>
      <c r="CB67" s="75"/>
      <c r="CC67" s="74" t="str">
        <f t="shared" si="3"/>
        <v/>
      </c>
      <c r="CD67" s="75"/>
      <c r="CE67" s="74">
        <f t="shared" si="11"/>
        <v>0</v>
      </c>
    </row>
    <row r="68" spans="2:83" ht="21" customHeight="1">
      <c r="B68" s="119">
        <v>49</v>
      </c>
      <c r="C68" s="643" t="s">
        <v>250</v>
      </c>
      <c r="D68" s="644"/>
      <c r="E68" s="645"/>
      <c r="F68" s="645"/>
      <c r="G68" s="646"/>
      <c r="H68" s="638"/>
      <c r="I68" s="647"/>
      <c r="J68" s="648"/>
      <c r="K68" s="649"/>
      <c r="L68" s="649"/>
      <c r="M68" s="649"/>
      <c r="N68" s="649"/>
      <c r="O68" s="649"/>
      <c r="P68" s="649"/>
      <c r="Q68" s="649"/>
      <c r="R68" s="650"/>
      <c r="S68" s="648"/>
      <c r="T68" s="650"/>
      <c r="U68" s="1192"/>
      <c r="V68" s="1193"/>
      <c r="W68" s="1179"/>
      <c r="X68" s="1179"/>
      <c r="Y68" s="1193"/>
      <c r="Z68" s="1193"/>
      <c r="AA68" s="1193"/>
      <c r="AB68" s="1194"/>
      <c r="AC68" s="1195"/>
      <c r="AD68" s="1196"/>
      <c r="AE68" s="1197"/>
      <c r="AF68" s="149" t="str">
        <f t="shared" si="4"/>
        <v/>
      </c>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G68" s="74">
        <f t="shared" si="14"/>
        <v>0</v>
      </c>
      <c r="BH68" s="74">
        <f t="shared" si="14"/>
        <v>0</v>
      </c>
      <c r="BI68" s="455">
        <f t="shared" si="6"/>
        <v>0</v>
      </c>
      <c r="BJ68" s="74" t="str">
        <f t="shared" si="13"/>
        <v/>
      </c>
      <c r="BK68" s="74" t="str">
        <f t="shared" si="13"/>
        <v/>
      </c>
      <c r="BL68" s="74" t="str">
        <f t="shared" si="13"/>
        <v/>
      </c>
      <c r="BM68" s="74" t="str">
        <f t="shared" si="13"/>
        <v/>
      </c>
      <c r="BN68" s="74" t="str">
        <f t="shared" si="13"/>
        <v/>
      </c>
      <c r="BO68" s="74" t="str">
        <f t="shared" si="13"/>
        <v/>
      </c>
      <c r="BP68" s="74" t="str">
        <f t="shared" si="13"/>
        <v/>
      </c>
      <c r="BQ68" s="74" t="str">
        <f t="shared" si="13"/>
        <v/>
      </c>
      <c r="BR68" s="74" t="str">
        <f t="shared" si="13"/>
        <v/>
      </c>
      <c r="BS68" s="74">
        <f t="shared" si="7"/>
        <v>0</v>
      </c>
      <c r="BT68" s="74" t="str">
        <f t="shared" si="15"/>
        <v/>
      </c>
      <c r="BU68" s="74" t="str">
        <f t="shared" si="15"/>
        <v/>
      </c>
      <c r="BV68" s="74">
        <f t="shared" si="8"/>
        <v>0</v>
      </c>
      <c r="BW68" s="74" t="str">
        <f t="shared" si="9"/>
        <v/>
      </c>
      <c r="BX68" s="75"/>
      <c r="BY68" s="74" t="str">
        <f t="shared" si="10"/>
        <v/>
      </c>
      <c r="BZ68" s="75"/>
      <c r="CA68" s="74" t="str">
        <f t="shared" si="2"/>
        <v/>
      </c>
      <c r="CB68" s="75"/>
      <c r="CC68" s="74" t="str">
        <f t="shared" si="3"/>
        <v/>
      </c>
      <c r="CD68" s="75"/>
      <c r="CE68" s="74">
        <f t="shared" si="11"/>
        <v>0</v>
      </c>
    </row>
    <row r="69" spans="2:83" ht="21" customHeight="1">
      <c r="B69" s="119">
        <v>50</v>
      </c>
      <c r="C69" s="643"/>
      <c r="D69" s="644"/>
      <c r="E69" s="645"/>
      <c r="F69" s="645"/>
      <c r="G69" s="646"/>
      <c r="H69" s="638"/>
      <c r="I69" s="647"/>
      <c r="J69" s="648"/>
      <c r="K69" s="649"/>
      <c r="L69" s="649"/>
      <c r="M69" s="649"/>
      <c r="N69" s="649"/>
      <c r="O69" s="649"/>
      <c r="P69" s="649"/>
      <c r="Q69" s="649"/>
      <c r="R69" s="650"/>
      <c r="S69" s="648"/>
      <c r="T69" s="650"/>
      <c r="U69" s="1192"/>
      <c r="V69" s="1193"/>
      <c r="W69" s="1179"/>
      <c r="X69" s="1179"/>
      <c r="Y69" s="1193"/>
      <c r="Z69" s="1193"/>
      <c r="AA69" s="1193"/>
      <c r="AB69" s="1194"/>
      <c r="AC69" s="1195"/>
      <c r="AD69" s="1196"/>
      <c r="AE69" s="1197"/>
      <c r="AF69" s="149" t="str">
        <f t="shared" ref="AF69:AF93" si="16">IF(D69="","",IF(BI69=1,IF(BS69=1,IF(BV69=1,IF(CE69=0,"宿泊・日帰り記入エラー","OK"),"居住地選択エラー"),"利用者区分選択エラー"),"性別選択エラー"))</f>
        <v/>
      </c>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G69" s="74">
        <f t="shared" si="14"/>
        <v>0</v>
      </c>
      <c r="BH69" s="74">
        <f t="shared" si="14"/>
        <v>0</v>
      </c>
      <c r="BI69" s="455">
        <f t="shared" ref="BI69:BI93" si="17">BG69+BH69</f>
        <v>0</v>
      </c>
      <c r="BJ69" s="74" t="str">
        <f t="shared" si="13"/>
        <v/>
      </c>
      <c r="BK69" s="74" t="str">
        <f t="shared" si="13"/>
        <v/>
      </c>
      <c r="BL69" s="74" t="str">
        <f t="shared" si="13"/>
        <v/>
      </c>
      <c r="BM69" s="74" t="str">
        <f t="shared" si="13"/>
        <v/>
      </c>
      <c r="BN69" s="74" t="str">
        <f t="shared" si="13"/>
        <v/>
      </c>
      <c r="BO69" s="74" t="str">
        <f t="shared" si="13"/>
        <v/>
      </c>
      <c r="BP69" s="74" t="str">
        <f t="shared" si="13"/>
        <v/>
      </c>
      <c r="BQ69" s="74" t="str">
        <f t="shared" si="13"/>
        <v/>
      </c>
      <c r="BR69" s="74" t="str">
        <f t="shared" si="13"/>
        <v/>
      </c>
      <c r="BS69" s="74">
        <f t="shared" ref="BS69:BS93" si="18">COUNTA(J69:R69)</f>
        <v>0</v>
      </c>
      <c r="BT69" s="74" t="str">
        <f t="shared" si="15"/>
        <v/>
      </c>
      <c r="BU69" s="74" t="str">
        <f t="shared" si="15"/>
        <v/>
      </c>
      <c r="BV69" s="74">
        <f t="shared" ref="BV69:BV93" si="19">COUNTA(S69:T69)</f>
        <v>0</v>
      </c>
      <c r="BW69" s="74" t="str">
        <f t="shared" ref="BW69:BW93" si="20">IF(U69="○",IF($H69="○","Ａ",IF($I69="○","B","")),IF(U69="△",IF($H69="○","Ｃ",IF($I69="○","Ｄ","")),""))</f>
        <v/>
      </c>
      <c r="BX69" s="75"/>
      <c r="BY69" s="74" t="str">
        <f t="shared" ref="BY69:BY93" si="21">IF(W69="○",IF($H69="○","Ａ",IF($I69="○","B","")),IF(W69="△",IF($H69="○","Ｃ",IF($I69="○","Ｄ","")),""))</f>
        <v/>
      </c>
      <c r="BZ69" s="75"/>
      <c r="CA69" s="74" t="str">
        <f t="shared" ref="CA69:CA93" si="22">IF(Y69="○",IF($H69="○","Ａ",IF($I69="○","B","")),IF(Y69="△",IF($H69="○","Ｃ",IF($I69="○","Ｄ","")),""))</f>
        <v/>
      </c>
      <c r="CB69" s="75"/>
      <c r="CC69" s="74" t="str">
        <f t="shared" ref="CC69:CC93" si="23">IF(AA69="○",IF($H69="○","Ａ",IF($I69="○","B","")),IF(AA69="△",IF($H69="○","Ｃ",IF($I69="○","Ｄ","")),""))</f>
        <v/>
      </c>
      <c r="CD69" s="75"/>
      <c r="CE69" s="74">
        <f t="shared" ref="CE69:CE93" si="24">COUNTA(U69:AB69)</f>
        <v>0</v>
      </c>
    </row>
    <row r="70" spans="2:83" ht="21" customHeight="1">
      <c r="B70" s="119">
        <v>51</v>
      </c>
      <c r="C70" s="643"/>
      <c r="D70" s="644"/>
      <c r="E70" s="645"/>
      <c r="F70" s="645"/>
      <c r="G70" s="646"/>
      <c r="H70" s="638"/>
      <c r="I70" s="647"/>
      <c r="J70" s="648"/>
      <c r="K70" s="649"/>
      <c r="L70" s="649"/>
      <c r="M70" s="649"/>
      <c r="N70" s="649"/>
      <c r="O70" s="649"/>
      <c r="P70" s="649"/>
      <c r="Q70" s="649"/>
      <c r="R70" s="650"/>
      <c r="S70" s="648"/>
      <c r="T70" s="650"/>
      <c r="U70" s="1192"/>
      <c r="V70" s="1193"/>
      <c r="W70" s="1179"/>
      <c r="X70" s="1179"/>
      <c r="Y70" s="1193"/>
      <c r="Z70" s="1193"/>
      <c r="AA70" s="1193"/>
      <c r="AB70" s="1194"/>
      <c r="AC70" s="1195"/>
      <c r="AD70" s="1196"/>
      <c r="AE70" s="1197"/>
      <c r="AF70" s="149" t="str">
        <f t="shared" si="16"/>
        <v/>
      </c>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G70" s="74">
        <f t="shared" si="14"/>
        <v>0</v>
      </c>
      <c r="BH70" s="74">
        <f t="shared" si="14"/>
        <v>0</v>
      </c>
      <c r="BI70" s="455">
        <f t="shared" si="17"/>
        <v>0</v>
      </c>
      <c r="BJ70" s="74" t="str">
        <f t="shared" si="13"/>
        <v/>
      </c>
      <c r="BK70" s="74" t="str">
        <f t="shared" si="13"/>
        <v/>
      </c>
      <c r="BL70" s="74" t="str">
        <f t="shared" si="13"/>
        <v/>
      </c>
      <c r="BM70" s="74" t="str">
        <f t="shared" si="13"/>
        <v/>
      </c>
      <c r="BN70" s="74" t="str">
        <f t="shared" si="13"/>
        <v/>
      </c>
      <c r="BO70" s="74" t="str">
        <f t="shared" si="13"/>
        <v/>
      </c>
      <c r="BP70" s="74" t="str">
        <f t="shared" si="13"/>
        <v/>
      </c>
      <c r="BQ70" s="74" t="str">
        <f t="shared" si="13"/>
        <v/>
      </c>
      <c r="BR70" s="74" t="str">
        <f t="shared" si="13"/>
        <v/>
      </c>
      <c r="BS70" s="74">
        <f t="shared" si="18"/>
        <v>0</v>
      </c>
      <c r="BT70" s="74" t="str">
        <f t="shared" si="15"/>
        <v/>
      </c>
      <c r="BU70" s="74" t="str">
        <f t="shared" si="15"/>
        <v/>
      </c>
      <c r="BV70" s="74">
        <f t="shared" si="19"/>
        <v>0</v>
      </c>
      <c r="BW70" s="74" t="str">
        <f t="shared" si="20"/>
        <v/>
      </c>
      <c r="BX70" s="75"/>
      <c r="BY70" s="74" t="str">
        <f t="shared" si="21"/>
        <v/>
      </c>
      <c r="BZ70" s="75"/>
      <c r="CA70" s="74" t="str">
        <f t="shared" si="22"/>
        <v/>
      </c>
      <c r="CB70" s="75"/>
      <c r="CC70" s="74" t="str">
        <f t="shared" si="23"/>
        <v/>
      </c>
      <c r="CD70" s="75"/>
      <c r="CE70" s="74">
        <f t="shared" si="24"/>
        <v>0</v>
      </c>
    </row>
    <row r="71" spans="2:83" ht="21" customHeight="1">
      <c r="B71" s="119">
        <v>52</v>
      </c>
      <c r="C71" s="643" t="s">
        <v>250</v>
      </c>
      <c r="D71" s="644"/>
      <c r="E71" s="645"/>
      <c r="F71" s="645"/>
      <c r="G71" s="646"/>
      <c r="H71" s="638"/>
      <c r="I71" s="647"/>
      <c r="J71" s="648"/>
      <c r="K71" s="649"/>
      <c r="L71" s="649"/>
      <c r="M71" s="649"/>
      <c r="N71" s="649"/>
      <c r="O71" s="649"/>
      <c r="P71" s="649"/>
      <c r="Q71" s="649"/>
      <c r="R71" s="650"/>
      <c r="S71" s="648"/>
      <c r="T71" s="650"/>
      <c r="U71" s="1192"/>
      <c r="V71" s="1193"/>
      <c r="W71" s="1179"/>
      <c r="X71" s="1179"/>
      <c r="Y71" s="1193"/>
      <c r="Z71" s="1193"/>
      <c r="AA71" s="1193"/>
      <c r="AB71" s="1194"/>
      <c r="AC71" s="1195"/>
      <c r="AD71" s="1196"/>
      <c r="AE71" s="1197"/>
      <c r="AF71" s="149" t="str">
        <f t="shared" si="16"/>
        <v/>
      </c>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G71" s="74">
        <f t="shared" si="14"/>
        <v>0</v>
      </c>
      <c r="BH71" s="74">
        <f t="shared" si="14"/>
        <v>0</v>
      </c>
      <c r="BI71" s="455">
        <f t="shared" si="17"/>
        <v>0</v>
      </c>
      <c r="BJ71" s="74" t="str">
        <f t="shared" si="13"/>
        <v/>
      </c>
      <c r="BK71" s="74" t="str">
        <f t="shared" si="13"/>
        <v/>
      </c>
      <c r="BL71" s="74" t="str">
        <f t="shared" si="13"/>
        <v/>
      </c>
      <c r="BM71" s="74" t="str">
        <f t="shared" si="13"/>
        <v/>
      </c>
      <c r="BN71" s="74" t="str">
        <f t="shared" si="13"/>
        <v/>
      </c>
      <c r="BO71" s="74" t="str">
        <f t="shared" si="13"/>
        <v/>
      </c>
      <c r="BP71" s="74" t="str">
        <f t="shared" si="13"/>
        <v/>
      </c>
      <c r="BQ71" s="74" t="str">
        <f t="shared" si="13"/>
        <v/>
      </c>
      <c r="BR71" s="74" t="str">
        <f t="shared" si="13"/>
        <v/>
      </c>
      <c r="BS71" s="74">
        <f t="shared" si="18"/>
        <v>0</v>
      </c>
      <c r="BT71" s="74" t="str">
        <f t="shared" si="15"/>
        <v/>
      </c>
      <c r="BU71" s="74" t="str">
        <f t="shared" si="15"/>
        <v/>
      </c>
      <c r="BV71" s="74">
        <f t="shared" si="19"/>
        <v>0</v>
      </c>
      <c r="BW71" s="74" t="str">
        <f t="shared" si="20"/>
        <v/>
      </c>
      <c r="BX71" s="75"/>
      <c r="BY71" s="74" t="str">
        <f t="shared" si="21"/>
        <v/>
      </c>
      <c r="BZ71" s="75"/>
      <c r="CA71" s="74" t="str">
        <f t="shared" si="22"/>
        <v/>
      </c>
      <c r="CB71" s="75"/>
      <c r="CC71" s="74" t="str">
        <f t="shared" si="23"/>
        <v/>
      </c>
      <c r="CD71" s="75"/>
      <c r="CE71" s="74">
        <f t="shared" si="24"/>
        <v>0</v>
      </c>
    </row>
    <row r="72" spans="2:83" ht="21" customHeight="1">
      <c r="B72" s="119">
        <v>53</v>
      </c>
      <c r="C72" s="643" t="s">
        <v>250</v>
      </c>
      <c r="D72" s="644"/>
      <c r="E72" s="645"/>
      <c r="F72" s="645"/>
      <c r="G72" s="646"/>
      <c r="H72" s="638"/>
      <c r="I72" s="647"/>
      <c r="J72" s="648"/>
      <c r="K72" s="649"/>
      <c r="L72" s="649"/>
      <c r="M72" s="649"/>
      <c r="N72" s="649"/>
      <c r="O72" s="649"/>
      <c r="P72" s="649"/>
      <c r="Q72" s="649"/>
      <c r="R72" s="650"/>
      <c r="S72" s="648"/>
      <c r="T72" s="650"/>
      <c r="U72" s="1192"/>
      <c r="V72" s="1193"/>
      <c r="W72" s="1179"/>
      <c r="X72" s="1179"/>
      <c r="Y72" s="1193"/>
      <c r="Z72" s="1193"/>
      <c r="AA72" s="1193"/>
      <c r="AB72" s="1194"/>
      <c r="AC72" s="1195"/>
      <c r="AD72" s="1196"/>
      <c r="AE72" s="1197"/>
      <c r="AF72" s="149" t="str">
        <f t="shared" si="16"/>
        <v/>
      </c>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G72" s="74">
        <f t="shared" si="14"/>
        <v>0</v>
      </c>
      <c r="BH72" s="74">
        <f t="shared" si="14"/>
        <v>0</v>
      </c>
      <c r="BI72" s="455">
        <f t="shared" si="17"/>
        <v>0</v>
      </c>
      <c r="BJ72" s="74" t="str">
        <f t="shared" si="13"/>
        <v/>
      </c>
      <c r="BK72" s="74" t="str">
        <f t="shared" si="13"/>
        <v/>
      </c>
      <c r="BL72" s="74" t="str">
        <f t="shared" si="13"/>
        <v/>
      </c>
      <c r="BM72" s="74" t="str">
        <f t="shared" si="13"/>
        <v/>
      </c>
      <c r="BN72" s="74" t="str">
        <f t="shared" si="13"/>
        <v/>
      </c>
      <c r="BO72" s="74" t="str">
        <f t="shared" si="13"/>
        <v/>
      </c>
      <c r="BP72" s="74" t="str">
        <f t="shared" si="13"/>
        <v/>
      </c>
      <c r="BQ72" s="74" t="str">
        <f t="shared" si="13"/>
        <v/>
      </c>
      <c r="BR72" s="74" t="str">
        <f t="shared" si="13"/>
        <v/>
      </c>
      <c r="BS72" s="74">
        <f t="shared" si="18"/>
        <v>0</v>
      </c>
      <c r="BT72" s="74" t="str">
        <f t="shared" si="15"/>
        <v/>
      </c>
      <c r="BU72" s="74" t="str">
        <f t="shared" si="15"/>
        <v/>
      </c>
      <c r="BV72" s="74">
        <f t="shared" si="19"/>
        <v>0</v>
      </c>
      <c r="BW72" s="74" t="str">
        <f t="shared" si="20"/>
        <v/>
      </c>
      <c r="BX72" s="75"/>
      <c r="BY72" s="74" t="str">
        <f t="shared" si="21"/>
        <v/>
      </c>
      <c r="BZ72" s="75"/>
      <c r="CA72" s="74" t="str">
        <f t="shared" si="22"/>
        <v/>
      </c>
      <c r="CB72" s="75"/>
      <c r="CC72" s="74" t="str">
        <f t="shared" si="23"/>
        <v/>
      </c>
      <c r="CD72" s="75"/>
      <c r="CE72" s="74">
        <f t="shared" si="24"/>
        <v>0</v>
      </c>
    </row>
    <row r="73" spans="2:83" ht="21" customHeight="1">
      <c r="B73" s="119">
        <v>54</v>
      </c>
      <c r="C73" s="643" t="s">
        <v>250</v>
      </c>
      <c r="D73" s="644"/>
      <c r="E73" s="645"/>
      <c r="F73" s="645"/>
      <c r="G73" s="646"/>
      <c r="H73" s="638"/>
      <c r="I73" s="647"/>
      <c r="J73" s="648"/>
      <c r="K73" s="649"/>
      <c r="L73" s="649"/>
      <c r="M73" s="649"/>
      <c r="N73" s="649"/>
      <c r="O73" s="649"/>
      <c r="P73" s="649"/>
      <c r="Q73" s="649"/>
      <c r="R73" s="650"/>
      <c r="S73" s="648"/>
      <c r="T73" s="650"/>
      <c r="U73" s="1192"/>
      <c r="V73" s="1193"/>
      <c r="W73" s="1179"/>
      <c r="X73" s="1179"/>
      <c r="Y73" s="1193"/>
      <c r="Z73" s="1193"/>
      <c r="AA73" s="1193"/>
      <c r="AB73" s="1194"/>
      <c r="AC73" s="1195"/>
      <c r="AD73" s="1196"/>
      <c r="AE73" s="1197"/>
      <c r="AF73" s="149" t="str">
        <f t="shared" si="16"/>
        <v/>
      </c>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G73" s="74">
        <f t="shared" si="14"/>
        <v>0</v>
      </c>
      <c r="BH73" s="74">
        <f t="shared" si="14"/>
        <v>0</v>
      </c>
      <c r="BI73" s="455">
        <f t="shared" si="17"/>
        <v>0</v>
      </c>
      <c r="BJ73" s="74" t="str">
        <f t="shared" si="13"/>
        <v/>
      </c>
      <c r="BK73" s="74" t="str">
        <f t="shared" si="13"/>
        <v/>
      </c>
      <c r="BL73" s="74" t="str">
        <f t="shared" si="13"/>
        <v/>
      </c>
      <c r="BM73" s="74" t="str">
        <f t="shared" si="13"/>
        <v/>
      </c>
      <c r="BN73" s="74" t="str">
        <f t="shared" si="13"/>
        <v/>
      </c>
      <c r="BO73" s="74" t="str">
        <f t="shared" si="13"/>
        <v/>
      </c>
      <c r="BP73" s="74" t="str">
        <f t="shared" si="13"/>
        <v/>
      </c>
      <c r="BQ73" s="74" t="str">
        <f t="shared" si="13"/>
        <v/>
      </c>
      <c r="BR73" s="74" t="str">
        <f t="shared" si="13"/>
        <v/>
      </c>
      <c r="BS73" s="74">
        <f t="shared" si="18"/>
        <v>0</v>
      </c>
      <c r="BT73" s="74" t="str">
        <f t="shared" si="15"/>
        <v/>
      </c>
      <c r="BU73" s="74" t="str">
        <f t="shared" si="15"/>
        <v/>
      </c>
      <c r="BV73" s="74">
        <f t="shared" si="19"/>
        <v>0</v>
      </c>
      <c r="BW73" s="74" t="str">
        <f t="shared" si="20"/>
        <v/>
      </c>
      <c r="BX73" s="75"/>
      <c r="BY73" s="74" t="str">
        <f t="shared" si="21"/>
        <v/>
      </c>
      <c r="BZ73" s="75"/>
      <c r="CA73" s="74" t="str">
        <f t="shared" si="22"/>
        <v/>
      </c>
      <c r="CB73" s="75"/>
      <c r="CC73" s="74" t="str">
        <f t="shared" si="23"/>
        <v/>
      </c>
      <c r="CD73" s="75"/>
      <c r="CE73" s="74">
        <f t="shared" si="24"/>
        <v>0</v>
      </c>
    </row>
    <row r="74" spans="2:83" ht="21" customHeight="1">
      <c r="B74" s="119">
        <v>55</v>
      </c>
      <c r="C74" s="643" t="s">
        <v>250</v>
      </c>
      <c r="D74" s="644"/>
      <c r="E74" s="645"/>
      <c r="F74" s="645"/>
      <c r="G74" s="646"/>
      <c r="H74" s="638"/>
      <c r="I74" s="647"/>
      <c r="J74" s="648"/>
      <c r="K74" s="649"/>
      <c r="L74" s="649"/>
      <c r="M74" s="649"/>
      <c r="N74" s="649"/>
      <c r="O74" s="649"/>
      <c r="P74" s="649"/>
      <c r="Q74" s="649"/>
      <c r="R74" s="650"/>
      <c r="S74" s="648"/>
      <c r="T74" s="650"/>
      <c r="U74" s="1192"/>
      <c r="V74" s="1193"/>
      <c r="W74" s="1179"/>
      <c r="X74" s="1179"/>
      <c r="Y74" s="1193"/>
      <c r="Z74" s="1193"/>
      <c r="AA74" s="1193"/>
      <c r="AB74" s="1194"/>
      <c r="AC74" s="1195"/>
      <c r="AD74" s="1196"/>
      <c r="AE74" s="1197"/>
      <c r="AF74" s="149" t="str">
        <f t="shared" si="16"/>
        <v/>
      </c>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G74" s="74">
        <f t="shared" si="14"/>
        <v>0</v>
      </c>
      <c r="BH74" s="74">
        <f t="shared" si="14"/>
        <v>0</v>
      </c>
      <c r="BI74" s="455">
        <f t="shared" si="17"/>
        <v>0</v>
      </c>
      <c r="BJ74" s="74" t="str">
        <f t="shared" si="13"/>
        <v/>
      </c>
      <c r="BK74" s="74" t="str">
        <f t="shared" si="13"/>
        <v/>
      </c>
      <c r="BL74" s="74" t="str">
        <f t="shared" si="13"/>
        <v/>
      </c>
      <c r="BM74" s="74" t="str">
        <f t="shared" si="13"/>
        <v/>
      </c>
      <c r="BN74" s="74" t="str">
        <f t="shared" si="13"/>
        <v/>
      </c>
      <c r="BO74" s="74" t="str">
        <f t="shared" si="13"/>
        <v/>
      </c>
      <c r="BP74" s="74" t="str">
        <f t="shared" si="13"/>
        <v/>
      </c>
      <c r="BQ74" s="74" t="str">
        <f t="shared" si="13"/>
        <v/>
      </c>
      <c r="BR74" s="74" t="str">
        <f t="shared" si="13"/>
        <v/>
      </c>
      <c r="BS74" s="74">
        <f t="shared" si="18"/>
        <v>0</v>
      </c>
      <c r="BT74" s="74" t="str">
        <f t="shared" si="15"/>
        <v/>
      </c>
      <c r="BU74" s="74" t="str">
        <f t="shared" si="15"/>
        <v/>
      </c>
      <c r="BV74" s="74">
        <f t="shared" si="19"/>
        <v>0</v>
      </c>
      <c r="BW74" s="74" t="str">
        <f t="shared" si="20"/>
        <v/>
      </c>
      <c r="BX74" s="75"/>
      <c r="BY74" s="74" t="str">
        <f t="shared" si="21"/>
        <v/>
      </c>
      <c r="BZ74" s="75"/>
      <c r="CA74" s="74" t="str">
        <f t="shared" si="22"/>
        <v/>
      </c>
      <c r="CB74" s="75"/>
      <c r="CC74" s="74" t="str">
        <f t="shared" si="23"/>
        <v/>
      </c>
      <c r="CD74" s="75"/>
      <c r="CE74" s="74">
        <f t="shared" si="24"/>
        <v>0</v>
      </c>
    </row>
    <row r="75" spans="2:83" ht="21" customHeight="1">
      <c r="B75" s="119">
        <v>56</v>
      </c>
      <c r="C75" s="643" t="s">
        <v>250</v>
      </c>
      <c r="D75" s="644"/>
      <c r="E75" s="645"/>
      <c r="F75" s="645"/>
      <c r="G75" s="646"/>
      <c r="H75" s="638"/>
      <c r="I75" s="647"/>
      <c r="J75" s="648"/>
      <c r="K75" s="649"/>
      <c r="L75" s="649"/>
      <c r="M75" s="649"/>
      <c r="N75" s="649"/>
      <c r="O75" s="649"/>
      <c r="P75" s="649"/>
      <c r="Q75" s="649"/>
      <c r="R75" s="650"/>
      <c r="S75" s="648"/>
      <c r="T75" s="650"/>
      <c r="U75" s="1192"/>
      <c r="V75" s="1193"/>
      <c r="W75" s="1179"/>
      <c r="X75" s="1179"/>
      <c r="Y75" s="1193"/>
      <c r="Z75" s="1193"/>
      <c r="AA75" s="1193"/>
      <c r="AB75" s="1194"/>
      <c r="AC75" s="1195"/>
      <c r="AD75" s="1196"/>
      <c r="AE75" s="1197"/>
      <c r="AF75" s="149" t="str">
        <f t="shared" si="16"/>
        <v/>
      </c>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G75" s="74">
        <f t="shared" si="14"/>
        <v>0</v>
      </c>
      <c r="BH75" s="74">
        <f t="shared" si="14"/>
        <v>0</v>
      </c>
      <c r="BI75" s="455">
        <f t="shared" si="17"/>
        <v>0</v>
      </c>
      <c r="BJ75" s="74" t="str">
        <f t="shared" si="13"/>
        <v/>
      </c>
      <c r="BK75" s="74" t="str">
        <f t="shared" si="13"/>
        <v/>
      </c>
      <c r="BL75" s="74" t="str">
        <f t="shared" si="13"/>
        <v/>
      </c>
      <c r="BM75" s="74" t="str">
        <f t="shared" si="13"/>
        <v/>
      </c>
      <c r="BN75" s="74" t="str">
        <f t="shared" si="13"/>
        <v/>
      </c>
      <c r="BO75" s="74" t="str">
        <f t="shared" si="13"/>
        <v/>
      </c>
      <c r="BP75" s="74" t="str">
        <f t="shared" ref="BJ75:BR93" si="25">IF(P75="○",IF($H75="○","Ａ",IF($I75="○","B","")),"")</f>
        <v/>
      </c>
      <c r="BQ75" s="74" t="str">
        <f t="shared" si="25"/>
        <v/>
      </c>
      <c r="BR75" s="74" t="str">
        <f t="shared" si="25"/>
        <v/>
      </c>
      <c r="BS75" s="74">
        <f t="shared" si="18"/>
        <v>0</v>
      </c>
      <c r="BT75" s="74" t="str">
        <f t="shared" si="15"/>
        <v/>
      </c>
      <c r="BU75" s="74" t="str">
        <f t="shared" si="15"/>
        <v/>
      </c>
      <c r="BV75" s="74">
        <f t="shared" si="19"/>
        <v>0</v>
      </c>
      <c r="BW75" s="74" t="str">
        <f t="shared" si="20"/>
        <v/>
      </c>
      <c r="BX75" s="75"/>
      <c r="BY75" s="74" t="str">
        <f t="shared" si="21"/>
        <v/>
      </c>
      <c r="BZ75" s="75"/>
      <c r="CA75" s="74" t="str">
        <f t="shared" si="22"/>
        <v/>
      </c>
      <c r="CB75" s="75"/>
      <c r="CC75" s="74" t="str">
        <f t="shared" si="23"/>
        <v/>
      </c>
      <c r="CD75" s="75"/>
      <c r="CE75" s="74">
        <f t="shared" si="24"/>
        <v>0</v>
      </c>
    </row>
    <row r="76" spans="2:83" ht="21" customHeight="1">
      <c r="B76" s="119">
        <v>57</v>
      </c>
      <c r="C76" s="643" t="s">
        <v>250</v>
      </c>
      <c r="D76" s="644"/>
      <c r="E76" s="645"/>
      <c r="F76" s="645"/>
      <c r="G76" s="646"/>
      <c r="H76" s="652"/>
      <c r="I76" s="647"/>
      <c r="J76" s="648"/>
      <c r="K76" s="649"/>
      <c r="L76" s="649"/>
      <c r="M76" s="649"/>
      <c r="N76" s="649"/>
      <c r="O76" s="649"/>
      <c r="P76" s="649"/>
      <c r="Q76" s="649"/>
      <c r="R76" s="650"/>
      <c r="S76" s="648"/>
      <c r="T76" s="650"/>
      <c r="U76" s="1192"/>
      <c r="V76" s="1193"/>
      <c r="W76" s="1179"/>
      <c r="X76" s="1179"/>
      <c r="Y76" s="1193"/>
      <c r="Z76" s="1193"/>
      <c r="AA76" s="1193"/>
      <c r="AB76" s="1194"/>
      <c r="AC76" s="1195"/>
      <c r="AD76" s="1196"/>
      <c r="AE76" s="1197"/>
      <c r="AF76" s="149" t="str">
        <f t="shared" si="16"/>
        <v/>
      </c>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G76" s="74">
        <f t="shared" si="14"/>
        <v>0</v>
      </c>
      <c r="BH76" s="74">
        <f t="shared" si="14"/>
        <v>0</v>
      </c>
      <c r="BI76" s="455">
        <f t="shared" si="17"/>
        <v>0</v>
      </c>
      <c r="BJ76" s="74" t="str">
        <f t="shared" si="25"/>
        <v/>
      </c>
      <c r="BK76" s="74" t="str">
        <f t="shared" si="25"/>
        <v/>
      </c>
      <c r="BL76" s="74" t="str">
        <f t="shared" si="25"/>
        <v/>
      </c>
      <c r="BM76" s="74" t="str">
        <f t="shared" si="25"/>
        <v/>
      </c>
      <c r="BN76" s="74" t="str">
        <f t="shared" si="25"/>
        <v/>
      </c>
      <c r="BO76" s="74" t="str">
        <f t="shared" si="25"/>
        <v/>
      </c>
      <c r="BP76" s="74" t="str">
        <f t="shared" si="25"/>
        <v/>
      </c>
      <c r="BQ76" s="74" t="str">
        <f t="shared" si="25"/>
        <v/>
      </c>
      <c r="BR76" s="74" t="str">
        <f t="shared" si="25"/>
        <v/>
      </c>
      <c r="BS76" s="74">
        <f t="shared" si="18"/>
        <v>0</v>
      </c>
      <c r="BT76" s="74" t="str">
        <f t="shared" si="15"/>
        <v/>
      </c>
      <c r="BU76" s="74" t="str">
        <f t="shared" si="15"/>
        <v/>
      </c>
      <c r="BV76" s="74">
        <f t="shared" si="19"/>
        <v>0</v>
      </c>
      <c r="BW76" s="74" t="str">
        <f t="shared" si="20"/>
        <v/>
      </c>
      <c r="BX76" s="75"/>
      <c r="BY76" s="74" t="str">
        <f t="shared" si="21"/>
        <v/>
      </c>
      <c r="BZ76" s="75"/>
      <c r="CA76" s="74" t="str">
        <f t="shared" si="22"/>
        <v/>
      </c>
      <c r="CB76" s="75"/>
      <c r="CC76" s="74" t="str">
        <f t="shared" si="23"/>
        <v/>
      </c>
      <c r="CD76" s="75"/>
      <c r="CE76" s="74">
        <f t="shared" si="24"/>
        <v>0</v>
      </c>
    </row>
    <row r="77" spans="2:83" ht="21" customHeight="1">
      <c r="B77" s="119">
        <v>58</v>
      </c>
      <c r="C77" s="643" t="s">
        <v>250</v>
      </c>
      <c r="D77" s="644"/>
      <c r="E77" s="645"/>
      <c r="F77" s="645"/>
      <c r="G77" s="646"/>
      <c r="H77" s="652"/>
      <c r="I77" s="647"/>
      <c r="J77" s="648"/>
      <c r="K77" s="649"/>
      <c r="L77" s="649"/>
      <c r="M77" s="649"/>
      <c r="N77" s="649"/>
      <c r="O77" s="649"/>
      <c r="P77" s="649"/>
      <c r="Q77" s="649"/>
      <c r="R77" s="650"/>
      <c r="S77" s="648"/>
      <c r="T77" s="650"/>
      <c r="U77" s="1192"/>
      <c r="V77" s="1193"/>
      <c r="W77" s="1179"/>
      <c r="X77" s="1179"/>
      <c r="Y77" s="1193"/>
      <c r="Z77" s="1193"/>
      <c r="AA77" s="1193"/>
      <c r="AB77" s="1194"/>
      <c r="AC77" s="1195"/>
      <c r="AD77" s="1196"/>
      <c r="AE77" s="1197"/>
      <c r="AF77" s="149" t="str">
        <f t="shared" si="16"/>
        <v/>
      </c>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G77" s="74">
        <f t="shared" si="14"/>
        <v>0</v>
      </c>
      <c r="BH77" s="74">
        <f t="shared" si="14"/>
        <v>0</v>
      </c>
      <c r="BI77" s="455">
        <f t="shared" si="17"/>
        <v>0</v>
      </c>
      <c r="BJ77" s="74" t="str">
        <f t="shared" si="25"/>
        <v/>
      </c>
      <c r="BK77" s="74" t="str">
        <f t="shared" si="25"/>
        <v/>
      </c>
      <c r="BL77" s="74" t="str">
        <f t="shared" si="25"/>
        <v/>
      </c>
      <c r="BM77" s="74" t="str">
        <f t="shared" si="25"/>
        <v/>
      </c>
      <c r="BN77" s="74" t="str">
        <f t="shared" si="25"/>
        <v/>
      </c>
      <c r="BO77" s="74" t="str">
        <f t="shared" si="25"/>
        <v/>
      </c>
      <c r="BP77" s="74" t="str">
        <f t="shared" si="25"/>
        <v/>
      </c>
      <c r="BQ77" s="74" t="str">
        <f t="shared" si="25"/>
        <v/>
      </c>
      <c r="BR77" s="74" t="str">
        <f t="shared" si="25"/>
        <v/>
      </c>
      <c r="BS77" s="74">
        <f t="shared" si="18"/>
        <v>0</v>
      </c>
      <c r="BT77" s="74" t="str">
        <f t="shared" si="15"/>
        <v/>
      </c>
      <c r="BU77" s="74" t="str">
        <f t="shared" si="15"/>
        <v/>
      </c>
      <c r="BV77" s="74">
        <f t="shared" si="19"/>
        <v>0</v>
      </c>
      <c r="BW77" s="74" t="str">
        <f t="shared" si="20"/>
        <v/>
      </c>
      <c r="BX77" s="75"/>
      <c r="BY77" s="74" t="str">
        <f t="shared" si="21"/>
        <v/>
      </c>
      <c r="BZ77" s="75"/>
      <c r="CA77" s="74" t="str">
        <f t="shared" si="22"/>
        <v/>
      </c>
      <c r="CB77" s="75"/>
      <c r="CC77" s="74" t="str">
        <f t="shared" si="23"/>
        <v/>
      </c>
      <c r="CD77" s="75"/>
      <c r="CE77" s="74">
        <f t="shared" si="24"/>
        <v>0</v>
      </c>
    </row>
    <row r="78" spans="2:83" ht="21" customHeight="1">
      <c r="B78" s="119">
        <v>59</v>
      </c>
      <c r="C78" s="643" t="s">
        <v>250</v>
      </c>
      <c r="D78" s="644"/>
      <c r="E78" s="645"/>
      <c r="F78" s="645"/>
      <c r="G78" s="646"/>
      <c r="H78" s="652"/>
      <c r="I78" s="647"/>
      <c r="J78" s="648"/>
      <c r="K78" s="649"/>
      <c r="L78" s="649"/>
      <c r="M78" s="649"/>
      <c r="N78" s="649"/>
      <c r="O78" s="649"/>
      <c r="P78" s="649"/>
      <c r="Q78" s="649"/>
      <c r="R78" s="650"/>
      <c r="S78" s="648"/>
      <c r="T78" s="650"/>
      <c r="U78" s="1192"/>
      <c r="V78" s="1193"/>
      <c r="W78" s="1179"/>
      <c r="X78" s="1179"/>
      <c r="Y78" s="1193"/>
      <c r="Z78" s="1193"/>
      <c r="AA78" s="1193"/>
      <c r="AB78" s="1194"/>
      <c r="AC78" s="1195"/>
      <c r="AD78" s="1196"/>
      <c r="AE78" s="1197"/>
      <c r="AF78" s="149" t="str">
        <f t="shared" si="16"/>
        <v/>
      </c>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G78" s="74">
        <f t="shared" si="14"/>
        <v>0</v>
      </c>
      <c r="BH78" s="74">
        <f t="shared" si="14"/>
        <v>0</v>
      </c>
      <c r="BI78" s="455">
        <f t="shared" si="17"/>
        <v>0</v>
      </c>
      <c r="BJ78" s="74" t="str">
        <f t="shared" si="25"/>
        <v/>
      </c>
      <c r="BK78" s="74" t="str">
        <f t="shared" si="25"/>
        <v/>
      </c>
      <c r="BL78" s="74" t="str">
        <f t="shared" si="25"/>
        <v/>
      </c>
      <c r="BM78" s="74" t="str">
        <f t="shared" si="25"/>
        <v/>
      </c>
      <c r="BN78" s="74" t="str">
        <f t="shared" si="25"/>
        <v/>
      </c>
      <c r="BO78" s="74" t="str">
        <f t="shared" si="25"/>
        <v/>
      </c>
      <c r="BP78" s="74" t="str">
        <f t="shared" si="25"/>
        <v/>
      </c>
      <c r="BQ78" s="74" t="str">
        <f t="shared" si="25"/>
        <v/>
      </c>
      <c r="BR78" s="74" t="str">
        <f t="shared" si="25"/>
        <v/>
      </c>
      <c r="BS78" s="74">
        <f t="shared" si="18"/>
        <v>0</v>
      </c>
      <c r="BT78" s="74" t="str">
        <f t="shared" si="15"/>
        <v/>
      </c>
      <c r="BU78" s="74" t="str">
        <f t="shared" si="15"/>
        <v/>
      </c>
      <c r="BV78" s="74">
        <f t="shared" si="19"/>
        <v>0</v>
      </c>
      <c r="BW78" s="74" t="str">
        <f t="shared" si="20"/>
        <v/>
      </c>
      <c r="BX78" s="75"/>
      <c r="BY78" s="74" t="str">
        <f t="shared" si="21"/>
        <v/>
      </c>
      <c r="BZ78" s="75"/>
      <c r="CA78" s="74" t="str">
        <f t="shared" si="22"/>
        <v/>
      </c>
      <c r="CB78" s="75"/>
      <c r="CC78" s="74" t="str">
        <f t="shared" si="23"/>
        <v/>
      </c>
      <c r="CD78" s="75"/>
      <c r="CE78" s="74">
        <f t="shared" si="24"/>
        <v>0</v>
      </c>
    </row>
    <row r="79" spans="2:83" ht="21" customHeight="1">
      <c r="B79" s="119">
        <v>60</v>
      </c>
      <c r="C79" s="643" t="s">
        <v>250</v>
      </c>
      <c r="D79" s="644"/>
      <c r="E79" s="645"/>
      <c r="F79" s="645"/>
      <c r="G79" s="646"/>
      <c r="H79" s="652"/>
      <c r="I79" s="647"/>
      <c r="J79" s="648"/>
      <c r="K79" s="649"/>
      <c r="L79" s="649"/>
      <c r="M79" s="649"/>
      <c r="N79" s="649"/>
      <c r="O79" s="649"/>
      <c r="P79" s="649"/>
      <c r="Q79" s="649"/>
      <c r="R79" s="650"/>
      <c r="S79" s="648"/>
      <c r="T79" s="650"/>
      <c r="U79" s="1192"/>
      <c r="V79" s="1193"/>
      <c r="W79" s="1179"/>
      <c r="X79" s="1179"/>
      <c r="Y79" s="1193"/>
      <c r="Z79" s="1193"/>
      <c r="AA79" s="1193"/>
      <c r="AB79" s="1194"/>
      <c r="AC79" s="1195"/>
      <c r="AD79" s="1196"/>
      <c r="AE79" s="1197"/>
      <c r="AF79" s="149" t="str">
        <f t="shared" si="16"/>
        <v/>
      </c>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G79" s="74">
        <f t="shared" si="14"/>
        <v>0</v>
      </c>
      <c r="BH79" s="74">
        <f t="shared" si="14"/>
        <v>0</v>
      </c>
      <c r="BI79" s="455">
        <f t="shared" si="17"/>
        <v>0</v>
      </c>
      <c r="BJ79" s="74" t="str">
        <f t="shared" si="25"/>
        <v/>
      </c>
      <c r="BK79" s="74" t="str">
        <f t="shared" si="25"/>
        <v/>
      </c>
      <c r="BL79" s="74" t="str">
        <f t="shared" si="25"/>
        <v/>
      </c>
      <c r="BM79" s="74" t="str">
        <f t="shared" si="25"/>
        <v/>
      </c>
      <c r="BN79" s="74" t="str">
        <f t="shared" si="25"/>
        <v/>
      </c>
      <c r="BO79" s="74" t="str">
        <f t="shared" si="25"/>
        <v/>
      </c>
      <c r="BP79" s="74" t="str">
        <f t="shared" si="25"/>
        <v/>
      </c>
      <c r="BQ79" s="74" t="str">
        <f t="shared" si="25"/>
        <v/>
      </c>
      <c r="BR79" s="74" t="str">
        <f t="shared" si="25"/>
        <v/>
      </c>
      <c r="BS79" s="74">
        <f t="shared" si="18"/>
        <v>0</v>
      </c>
      <c r="BT79" s="74" t="str">
        <f t="shared" si="15"/>
        <v/>
      </c>
      <c r="BU79" s="74" t="str">
        <f t="shared" si="15"/>
        <v/>
      </c>
      <c r="BV79" s="74">
        <f t="shared" si="19"/>
        <v>0</v>
      </c>
      <c r="BW79" s="74" t="str">
        <f t="shared" si="20"/>
        <v/>
      </c>
      <c r="BX79" s="75"/>
      <c r="BY79" s="74" t="str">
        <f t="shared" si="21"/>
        <v/>
      </c>
      <c r="BZ79" s="75"/>
      <c r="CA79" s="74" t="str">
        <f t="shared" si="22"/>
        <v/>
      </c>
      <c r="CB79" s="75"/>
      <c r="CC79" s="74" t="str">
        <f t="shared" si="23"/>
        <v/>
      </c>
      <c r="CD79" s="75"/>
      <c r="CE79" s="74">
        <f t="shared" si="24"/>
        <v>0</v>
      </c>
    </row>
    <row r="80" spans="2:83" ht="21" customHeight="1">
      <c r="B80" s="119">
        <v>61</v>
      </c>
      <c r="C80" s="643" t="s">
        <v>250</v>
      </c>
      <c r="D80" s="644"/>
      <c r="E80" s="645"/>
      <c r="F80" s="645"/>
      <c r="G80" s="646"/>
      <c r="H80" s="652"/>
      <c r="I80" s="647"/>
      <c r="J80" s="648"/>
      <c r="K80" s="649"/>
      <c r="L80" s="649"/>
      <c r="M80" s="649"/>
      <c r="N80" s="649"/>
      <c r="O80" s="649"/>
      <c r="P80" s="649"/>
      <c r="Q80" s="649"/>
      <c r="R80" s="650"/>
      <c r="S80" s="648"/>
      <c r="T80" s="650"/>
      <c r="U80" s="1192"/>
      <c r="V80" s="1193"/>
      <c r="W80" s="1179"/>
      <c r="X80" s="1179"/>
      <c r="Y80" s="1193"/>
      <c r="Z80" s="1193"/>
      <c r="AA80" s="1193"/>
      <c r="AB80" s="1194"/>
      <c r="AC80" s="1195"/>
      <c r="AD80" s="1196"/>
      <c r="AE80" s="1197"/>
      <c r="AF80" s="149" t="str">
        <f t="shared" si="16"/>
        <v/>
      </c>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G80" s="74">
        <f t="shared" si="14"/>
        <v>0</v>
      </c>
      <c r="BH80" s="74">
        <f t="shared" si="14"/>
        <v>0</v>
      </c>
      <c r="BI80" s="455">
        <f t="shared" si="17"/>
        <v>0</v>
      </c>
      <c r="BJ80" s="74" t="str">
        <f t="shared" si="25"/>
        <v/>
      </c>
      <c r="BK80" s="74" t="str">
        <f t="shared" si="25"/>
        <v/>
      </c>
      <c r="BL80" s="74" t="str">
        <f t="shared" si="25"/>
        <v/>
      </c>
      <c r="BM80" s="74" t="str">
        <f t="shared" si="25"/>
        <v/>
      </c>
      <c r="BN80" s="74" t="str">
        <f t="shared" si="25"/>
        <v/>
      </c>
      <c r="BO80" s="74" t="str">
        <f t="shared" si="25"/>
        <v/>
      </c>
      <c r="BP80" s="74" t="str">
        <f t="shared" si="25"/>
        <v/>
      </c>
      <c r="BQ80" s="74" t="str">
        <f t="shared" si="25"/>
        <v/>
      </c>
      <c r="BR80" s="74" t="str">
        <f t="shared" si="25"/>
        <v/>
      </c>
      <c r="BS80" s="74">
        <f t="shared" si="18"/>
        <v>0</v>
      </c>
      <c r="BT80" s="74" t="str">
        <f t="shared" si="15"/>
        <v/>
      </c>
      <c r="BU80" s="74" t="str">
        <f t="shared" si="15"/>
        <v/>
      </c>
      <c r="BV80" s="74">
        <f t="shared" si="19"/>
        <v>0</v>
      </c>
      <c r="BW80" s="74" t="str">
        <f t="shared" si="20"/>
        <v/>
      </c>
      <c r="BX80" s="75"/>
      <c r="BY80" s="74" t="str">
        <f t="shared" si="21"/>
        <v/>
      </c>
      <c r="BZ80" s="75"/>
      <c r="CA80" s="74" t="str">
        <f t="shared" si="22"/>
        <v/>
      </c>
      <c r="CB80" s="75"/>
      <c r="CC80" s="74" t="str">
        <f t="shared" si="23"/>
        <v/>
      </c>
      <c r="CD80" s="75"/>
      <c r="CE80" s="74">
        <f t="shared" si="24"/>
        <v>0</v>
      </c>
    </row>
    <row r="81" spans="2:83" ht="21" customHeight="1">
      <c r="B81" s="119">
        <v>62</v>
      </c>
      <c r="C81" s="643" t="s">
        <v>250</v>
      </c>
      <c r="D81" s="644"/>
      <c r="E81" s="645"/>
      <c r="F81" s="645"/>
      <c r="G81" s="646"/>
      <c r="H81" s="652"/>
      <c r="I81" s="647"/>
      <c r="J81" s="648"/>
      <c r="K81" s="649"/>
      <c r="L81" s="649"/>
      <c r="M81" s="649"/>
      <c r="N81" s="649"/>
      <c r="O81" s="649"/>
      <c r="P81" s="649"/>
      <c r="Q81" s="649"/>
      <c r="R81" s="650"/>
      <c r="S81" s="648"/>
      <c r="T81" s="650"/>
      <c r="U81" s="1192"/>
      <c r="V81" s="1193"/>
      <c r="W81" s="1179"/>
      <c r="X81" s="1179"/>
      <c r="Y81" s="1193"/>
      <c r="Z81" s="1193"/>
      <c r="AA81" s="1193"/>
      <c r="AB81" s="1194"/>
      <c r="AC81" s="1195"/>
      <c r="AD81" s="1196"/>
      <c r="AE81" s="1197"/>
      <c r="AF81" s="149" t="str">
        <f t="shared" si="16"/>
        <v/>
      </c>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G81" s="74">
        <f t="shared" si="14"/>
        <v>0</v>
      </c>
      <c r="BH81" s="74">
        <f t="shared" si="14"/>
        <v>0</v>
      </c>
      <c r="BI81" s="455">
        <f t="shared" si="17"/>
        <v>0</v>
      </c>
      <c r="BJ81" s="74" t="str">
        <f t="shared" si="25"/>
        <v/>
      </c>
      <c r="BK81" s="74" t="str">
        <f t="shared" si="25"/>
        <v/>
      </c>
      <c r="BL81" s="74" t="str">
        <f t="shared" si="25"/>
        <v/>
      </c>
      <c r="BM81" s="74" t="str">
        <f t="shared" si="25"/>
        <v/>
      </c>
      <c r="BN81" s="74" t="str">
        <f t="shared" si="25"/>
        <v/>
      </c>
      <c r="BO81" s="74" t="str">
        <f t="shared" si="25"/>
        <v/>
      </c>
      <c r="BP81" s="74" t="str">
        <f t="shared" si="25"/>
        <v/>
      </c>
      <c r="BQ81" s="74" t="str">
        <f t="shared" si="25"/>
        <v/>
      </c>
      <c r="BR81" s="74" t="str">
        <f t="shared" si="25"/>
        <v/>
      </c>
      <c r="BS81" s="74">
        <f t="shared" si="18"/>
        <v>0</v>
      </c>
      <c r="BT81" s="74" t="str">
        <f t="shared" si="15"/>
        <v/>
      </c>
      <c r="BU81" s="74" t="str">
        <f t="shared" si="15"/>
        <v/>
      </c>
      <c r="BV81" s="74">
        <f t="shared" si="19"/>
        <v>0</v>
      </c>
      <c r="BW81" s="74" t="str">
        <f t="shared" si="20"/>
        <v/>
      </c>
      <c r="BX81" s="75"/>
      <c r="BY81" s="74" t="str">
        <f t="shared" si="21"/>
        <v/>
      </c>
      <c r="BZ81" s="75"/>
      <c r="CA81" s="74" t="str">
        <f t="shared" si="22"/>
        <v/>
      </c>
      <c r="CB81" s="75"/>
      <c r="CC81" s="74" t="str">
        <f t="shared" si="23"/>
        <v/>
      </c>
      <c r="CD81" s="75"/>
      <c r="CE81" s="74">
        <f t="shared" si="24"/>
        <v>0</v>
      </c>
    </row>
    <row r="82" spans="2:83" ht="21" customHeight="1">
      <c r="B82" s="119">
        <v>63</v>
      </c>
      <c r="C82" s="643" t="s">
        <v>250</v>
      </c>
      <c r="D82" s="644"/>
      <c r="E82" s="645"/>
      <c r="F82" s="645"/>
      <c r="G82" s="646"/>
      <c r="H82" s="652"/>
      <c r="I82" s="647"/>
      <c r="J82" s="648"/>
      <c r="K82" s="649"/>
      <c r="L82" s="649"/>
      <c r="M82" s="649"/>
      <c r="N82" s="649"/>
      <c r="O82" s="649"/>
      <c r="P82" s="649"/>
      <c r="Q82" s="649"/>
      <c r="R82" s="650"/>
      <c r="S82" s="648"/>
      <c r="T82" s="650"/>
      <c r="U82" s="1192"/>
      <c r="V82" s="1193"/>
      <c r="W82" s="1179"/>
      <c r="X82" s="1179"/>
      <c r="Y82" s="1193"/>
      <c r="Z82" s="1193"/>
      <c r="AA82" s="1193"/>
      <c r="AB82" s="1194"/>
      <c r="AC82" s="1195"/>
      <c r="AD82" s="1196"/>
      <c r="AE82" s="1197"/>
      <c r="AF82" s="149" t="str">
        <f t="shared" si="16"/>
        <v/>
      </c>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G82" s="74">
        <f t="shared" si="14"/>
        <v>0</v>
      </c>
      <c r="BH82" s="74">
        <f t="shared" si="14"/>
        <v>0</v>
      </c>
      <c r="BI82" s="455">
        <f t="shared" si="17"/>
        <v>0</v>
      </c>
      <c r="BJ82" s="74" t="str">
        <f t="shared" si="25"/>
        <v/>
      </c>
      <c r="BK82" s="74" t="str">
        <f t="shared" si="25"/>
        <v/>
      </c>
      <c r="BL82" s="74" t="str">
        <f t="shared" si="25"/>
        <v/>
      </c>
      <c r="BM82" s="74" t="str">
        <f t="shared" si="25"/>
        <v/>
      </c>
      <c r="BN82" s="74" t="str">
        <f t="shared" si="25"/>
        <v/>
      </c>
      <c r="BO82" s="74" t="str">
        <f t="shared" si="25"/>
        <v/>
      </c>
      <c r="BP82" s="74" t="str">
        <f t="shared" si="25"/>
        <v/>
      </c>
      <c r="BQ82" s="74" t="str">
        <f t="shared" si="25"/>
        <v/>
      </c>
      <c r="BR82" s="74" t="str">
        <f t="shared" si="25"/>
        <v/>
      </c>
      <c r="BS82" s="74">
        <f t="shared" si="18"/>
        <v>0</v>
      </c>
      <c r="BT82" s="74" t="str">
        <f t="shared" si="15"/>
        <v/>
      </c>
      <c r="BU82" s="74" t="str">
        <f t="shared" si="15"/>
        <v/>
      </c>
      <c r="BV82" s="74">
        <f t="shared" si="19"/>
        <v>0</v>
      </c>
      <c r="BW82" s="74" t="str">
        <f t="shared" si="20"/>
        <v/>
      </c>
      <c r="BX82" s="75"/>
      <c r="BY82" s="74" t="str">
        <f t="shared" si="21"/>
        <v/>
      </c>
      <c r="BZ82" s="75"/>
      <c r="CA82" s="74" t="str">
        <f t="shared" si="22"/>
        <v/>
      </c>
      <c r="CB82" s="75"/>
      <c r="CC82" s="74" t="str">
        <f t="shared" si="23"/>
        <v/>
      </c>
      <c r="CD82" s="75"/>
      <c r="CE82" s="74">
        <f t="shared" si="24"/>
        <v>0</v>
      </c>
    </row>
    <row r="83" spans="2:83" ht="21" customHeight="1">
      <c r="B83" s="119">
        <v>64</v>
      </c>
      <c r="C83" s="643" t="s">
        <v>250</v>
      </c>
      <c r="D83" s="644"/>
      <c r="E83" s="645"/>
      <c r="F83" s="645"/>
      <c r="G83" s="646"/>
      <c r="H83" s="652"/>
      <c r="I83" s="647"/>
      <c r="J83" s="648"/>
      <c r="K83" s="649"/>
      <c r="L83" s="649"/>
      <c r="M83" s="649"/>
      <c r="N83" s="649"/>
      <c r="O83" s="649"/>
      <c r="P83" s="649"/>
      <c r="Q83" s="649"/>
      <c r="R83" s="650"/>
      <c r="S83" s="648"/>
      <c r="T83" s="650"/>
      <c r="U83" s="1192"/>
      <c r="V83" s="1193"/>
      <c r="W83" s="1179"/>
      <c r="X83" s="1179"/>
      <c r="Y83" s="1193"/>
      <c r="Z83" s="1193"/>
      <c r="AA83" s="1193"/>
      <c r="AB83" s="1194"/>
      <c r="AC83" s="1195"/>
      <c r="AD83" s="1196"/>
      <c r="AE83" s="1197"/>
      <c r="AF83" s="149" t="str">
        <f t="shared" si="16"/>
        <v/>
      </c>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G83" s="74">
        <f t="shared" ref="BG83:BG93" si="26">IF(H83="○",1,0)</f>
        <v>0</v>
      </c>
      <c r="BH83" s="74">
        <f t="shared" ref="BH83:BH93" si="27">IF(I83="○",1,0)</f>
        <v>0</v>
      </c>
      <c r="BI83" s="455">
        <f t="shared" si="17"/>
        <v>0</v>
      </c>
      <c r="BJ83" s="74" t="str">
        <f t="shared" si="25"/>
        <v/>
      </c>
      <c r="BK83" s="74" t="str">
        <f t="shared" si="25"/>
        <v/>
      </c>
      <c r="BL83" s="74" t="str">
        <f t="shared" si="25"/>
        <v/>
      </c>
      <c r="BM83" s="74" t="str">
        <f t="shared" si="25"/>
        <v/>
      </c>
      <c r="BN83" s="74" t="str">
        <f t="shared" si="25"/>
        <v/>
      </c>
      <c r="BO83" s="74" t="str">
        <f t="shared" si="25"/>
        <v/>
      </c>
      <c r="BP83" s="74" t="str">
        <f t="shared" si="25"/>
        <v/>
      </c>
      <c r="BQ83" s="74" t="str">
        <f t="shared" si="25"/>
        <v/>
      </c>
      <c r="BR83" s="74" t="str">
        <f t="shared" si="25"/>
        <v/>
      </c>
      <c r="BS83" s="74">
        <f t="shared" si="18"/>
        <v>0</v>
      </c>
      <c r="BT83" s="74" t="str">
        <f t="shared" ref="BT83:BT93" si="28">IF(S83="○",IF($H83="○","Ａ",IF($I83="○","B","")),"")</f>
        <v/>
      </c>
      <c r="BU83" s="74" t="str">
        <f t="shared" ref="BU83:BU93" si="29">IF(T83="○",IF($H83="○","Ａ",IF($I83="○","B","")),"")</f>
        <v/>
      </c>
      <c r="BV83" s="74">
        <f t="shared" si="19"/>
        <v>0</v>
      </c>
      <c r="BW83" s="74" t="str">
        <f t="shared" si="20"/>
        <v/>
      </c>
      <c r="BX83" s="75"/>
      <c r="BY83" s="74" t="str">
        <f t="shared" si="21"/>
        <v/>
      </c>
      <c r="BZ83" s="75"/>
      <c r="CA83" s="74" t="str">
        <f t="shared" si="22"/>
        <v/>
      </c>
      <c r="CB83" s="75"/>
      <c r="CC83" s="74" t="str">
        <f t="shared" si="23"/>
        <v/>
      </c>
      <c r="CD83" s="75"/>
      <c r="CE83" s="74">
        <f t="shared" si="24"/>
        <v>0</v>
      </c>
    </row>
    <row r="84" spans="2:83" ht="21" customHeight="1">
      <c r="B84" s="119">
        <v>65</v>
      </c>
      <c r="C84" s="643" t="s">
        <v>250</v>
      </c>
      <c r="D84" s="644"/>
      <c r="E84" s="645"/>
      <c r="F84" s="645"/>
      <c r="G84" s="646"/>
      <c r="H84" s="652"/>
      <c r="I84" s="647"/>
      <c r="J84" s="648"/>
      <c r="K84" s="649"/>
      <c r="L84" s="649"/>
      <c r="M84" s="649"/>
      <c r="N84" s="649"/>
      <c r="O84" s="649"/>
      <c r="P84" s="649"/>
      <c r="Q84" s="649"/>
      <c r="R84" s="650"/>
      <c r="S84" s="648"/>
      <c r="T84" s="650"/>
      <c r="U84" s="1192"/>
      <c r="V84" s="1193"/>
      <c r="W84" s="1179"/>
      <c r="X84" s="1179"/>
      <c r="Y84" s="1193"/>
      <c r="Z84" s="1193"/>
      <c r="AA84" s="1193"/>
      <c r="AB84" s="1194"/>
      <c r="AC84" s="1195"/>
      <c r="AD84" s="1196"/>
      <c r="AE84" s="1197"/>
      <c r="AF84" s="149" t="str">
        <f t="shared" si="16"/>
        <v/>
      </c>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G84" s="74">
        <f t="shared" si="26"/>
        <v>0</v>
      </c>
      <c r="BH84" s="74">
        <f t="shared" si="27"/>
        <v>0</v>
      </c>
      <c r="BI84" s="455">
        <f t="shared" si="17"/>
        <v>0</v>
      </c>
      <c r="BJ84" s="74" t="str">
        <f t="shared" si="25"/>
        <v/>
      </c>
      <c r="BK84" s="74" t="str">
        <f t="shared" si="25"/>
        <v/>
      </c>
      <c r="BL84" s="74" t="str">
        <f t="shared" si="25"/>
        <v/>
      </c>
      <c r="BM84" s="74" t="str">
        <f t="shared" si="25"/>
        <v/>
      </c>
      <c r="BN84" s="74" t="str">
        <f t="shared" si="25"/>
        <v/>
      </c>
      <c r="BO84" s="74" t="str">
        <f t="shared" si="25"/>
        <v/>
      </c>
      <c r="BP84" s="74" t="str">
        <f t="shared" si="25"/>
        <v/>
      </c>
      <c r="BQ84" s="74" t="str">
        <f t="shared" si="25"/>
        <v/>
      </c>
      <c r="BR84" s="74" t="str">
        <f t="shared" si="25"/>
        <v/>
      </c>
      <c r="BS84" s="74">
        <f t="shared" si="18"/>
        <v>0</v>
      </c>
      <c r="BT84" s="74" t="str">
        <f t="shared" si="28"/>
        <v/>
      </c>
      <c r="BU84" s="74" t="str">
        <f t="shared" si="29"/>
        <v/>
      </c>
      <c r="BV84" s="74">
        <f t="shared" si="19"/>
        <v>0</v>
      </c>
      <c r="BW84" s="74" t="str">
        <f t="shared" si="20"/>
        <v/>
      </c>
      <c r="BX84" s="75"/>
      <c r="BY84" s="74" t="str">
        <f t="shared" si="21"/>
        <v/>
      </c>
      <c r="BZ84" s="75"/>
      <c r="CA84" s="74" t="str">
        <f t="shared" si="22"/>
        <v/>
      </c>
      <c r="CB84" s="75"/>
      <c r="CC84" s="74" t="str">
        <f t="shared" si="23"/>
        <v/>
      </c>
      <c r="CD84" s="75"/>
      <c r="CE84" s="74">
        <f t="shared" si="24"/>
        <v>0</v>
      </c>
    </row>
    <row r="85" spans="2:83" ht="21" customHeight="1">
      <c r="B85" s="119">
        <v>66</v>
      </c>
      <c r="C85" s="643" t="s">
        <v>250</v>
      </c>
      <c r="D85" s="644"/>
      <c r="E85" s="645"/>
      <c r="F85" s="645"/>
      <c r="G85" s="646"/>
      <c r="H85" s="652"/>
      <c r="I85" s="647"/>
      <c r="J85" s="648"/>
      <c r="K85" s="649"/>
      <c r="L85" s="649"/>
      <c r="M85" s="649"/>
      <c r="N85" s="649"/>
      <c r="O85" s="649"/>
      <c r="P85" s="649"/>
      <c r="Q85" s="649"/>
      <c r="R85" s="650"/>
      <c r="S85" s="648"/>
      <c r="T85" s="650"/>
      <c r="U85" s="1192"/>
      <c r="V85" s="1193"/>
      <c r="W85" s="1179"/>
      <c r="X85" s="1179"/>
      <c r="Y85" s="1193"/>
      <c r="Z85" s="1193"/>
      <c r="AA85" s="1193"/>
      <c r="AB85" s="1194"/>
      <c r="AC85" s="1195"/>
      <c r="AD85" s="1196"/>
      <c r="AE85" s="1197"/>
      <c r="AF85" s="149" t="str">
        <f t="shared" si="16"/>
        <v/>
      </c>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G85" s="74">
        <f t="shared" si="26"/>
        <v>0</v>
      </c>
      <c r="BH85" s="74">
        <f t="shared" si="27"/>
        <v>0</v>
      </c>
      <c r="BI85" s="455">
        <f t="shared" si="17"/>
        <v>0</v>
      </c>
      <c r="BJ85" s="74" t="str">
        <f t="shared" si="25"/>
        <v/>
      </c>
      <c r="BK85" s="74" t="str">
        <f t="shared" si="25"/>
        <v/>
      </c>
      <c r="BL85" s="74" t="str">
        <f t="shared" si="25"/>
        <v/>
      </c>
      <c r="BM85" s="74" t="str">
        <f t="shared" si="25"/>
        <v/>
      </c>
      <c r="BN85" s="74" t="str">
        <f t="shared" si="25"/>
        <v/>
      </c>
      <c r="BO85" s="74" t="str">
        <f t="shared" si="25"/>
        <v/>
      </c>
      <c r="BP85" s="74" t="str">
        <f t="shared" si="25"/>
        <v/>
      </c>
      <c r="BQ85" s="74" t="str">
        <f t="shared" si="25"/>
        <v/>
      </c>
      <c r="BR85" s="74" t="str">
        <f t="shared" si="25"/>
        <v/>
      </c>
      <c r="BS85" s="74">
        <f t="shared" si="18"/>
        <v>0</v>
      </c>
      <c r="BT85" s="74" t="str">
        <f t="shared" si="28"/>
        <v/>
      </c>
      <c r="BU85" s="74" t="str">
        <f t="shared" si="29"/>
        <v/>
      </c>
      <c r="BV85" s="74">
        <f t="shared" si="19"/>
        <v>0</v>
      </c>
      <c r="BW85" s="74" t="str">
        <f t="shared" si="20"/>
        <v/>
      </c>
      <c r="BX85" s="75"/>
      <c r="BY85" s="74" t="str">
        <f t="shared" si="21"/>
        <v/>
      </c>
      <c r="BZ85" s="75"/>
      <c r="CA85" s="74" t="str">
        <f t="shared" si="22"/>
        <v/>
      </c>
      <c r="CB85" s="75"/>
      <c r="CC85" s="74" t="str">
        <f t="shared" si="23"/>
        <v/>
      </c>
      <c r="CD85" s="75"/>
      <c r="CE85" s="74">
        <f t="shared" si="24"/>
        <v>0</v>
      </c>
    </row>
    <row r="86" spans="2:83" ht="21" customHeight="1">
      <c r="B86" s="119">
        <v>67</v>
      </c>
      <c r="C86" s="643" t="s">
        <v>250</v>
      </c>
      <c r="D86" s="644"/>
      <c r="E86" s="645"/>
      <c r="F86" s="645"/>
      <c r="G86" s="646"/>
      <c r="H86" s="652"/>
      <c r="I86" s="647"/>
      <c r="J86" s="648"/>
      <c r="K86" s="649"/>
      <c r="L86" s="649"/>
      <c r="M86" s="649"/>
      <c r="N86" s="649"/>
      <c r="O86" s="649"/>
      <c r="P86" s="649"/>
      <c r="Q86" s="649"/>
      <c r="R86" s="650"/>
      <c r="S86" s="648"/>
      <c r="T86" s="650"/>
      <c r="U86" s="1192"/>
      <c r="V86" s="1193"/>
      <c r="W86" s="1179"/>
      <c r="X86" s="1179"/>
      <c r="Y86" s="1193"/>
      <c r="Z86" s="1193"/>
      <c r="AA86" s="1193"/>
      <c r="AB86" s="1194"/>
      <c r="AC86" s="1195"/>
      <c r="AD86" s="1196"/>
      <c r="AE86" s="1197"/>
      <c r="AF86" s="149" t="str">
        <f t="shared" si="16"/>
        <v/>
      </c>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G86" s="74">
        <f t="shared" si="26"/>
        <v>0</v>
      </c>
      <c r="BH86" s="74">
        <f t="shared" si="27"/>
        <v>0</v>
      </c>
      <c r="BI86" s="455">
        <f t="shared" si="17"/>
        <v>0</v>
      </c>
      <c r="BJ86" s="74" t="str">
        <f t="shared" si="25"/>
        <v/>
      </c>
      <c r="BK86" s="74" t="str">
        <f t="shared" si="25"/>
        <v/>
      </c>
      <c r="BL86" s="74" t="str">
        <f t="shared" si="25"/>
        <v/>
      </c>
      <c r="BM86" s="74" t="str">
        <f t="shared" si="25"/>
        <v/>
      </c>
      <c r="BN86" s="74" t="str">
        <f t="shared" si="25"/>
        <v/>
      </c>
      <c r="BO86" s="74" t="str">
        <f t="shared" si="25"/>
        <v/>
      </c>
      <c r="BP86" s="74" t="str">
        <f t="shared" si="25"/>
        <v/>
      </c>
      <c r="BQ86" s="74" t="str">
        <f t="shared" si="25"/>
        <v/>
      </c>
      <c r="BR86" s="74" t="str">
        <f t="shared" si="25"/>
        <v/>
      </c>
      <c r="BS86" s="74">
        <f t="shared" si="18"/>
        <v>0</v>
      </c>
      <c r="BT86" s="74" t="str">
        <f t="shared" si="28"/>
        <v/>
      </c>
      <c r="BU86" s="74" t="str">
        <f t="shared" si="29"/>
        <v/>
      </c>
      <c r="BV86" s="74">
        <f t="shared" si="19"/>
        <v>0</v>
      </c>
      <c r="BW86" s="74" t="str">
        <f t="shared" si="20"/>
        <v/>
      </c>
      <c r="BX86" s="75"/>
      <c r="BY86" s="74" t="str">
        <f t="shared" si="21"/>
        <v/>
      </c>
      <c r="BZ86" s="75"/>
      <c r="CA86" s="74" t="str">
        <f t="shared" si="22"/>
        <v/>
      </c>
      <c r="CB86" s="75"/>
      <c r="CC86" s="74" t="str">
        <f t="shared" si="23"/>
        <v/>
      </c>
      <c r="CD86" s="75"/>
      <c r="CE86" s="74">
        <f t="shared" si="24"/>
        <v>0</v>
      </c>
    </row>
    <row r="87" spans="2:83" ht="21" customHeight="1">
      <c r="B87" s="119">
        <v>68</v>
      </c>
      <c r="C87" s="643" t="s">
        <v>250</v>
      </c>
      <c r="D87" s="644"/>
      <c r="E87" s="645"/>
      <c r="F87" s="645"/>
      <c r="G87" s="646"/>
      <c r="H87" s="652"/>
      <c r="I87" s="647"/>
      <c r="J87" s="648"/>
      <c r="K87" s="649"/>
      <c r="L87" s="649"/>
      <c r="M87" s="649"/>
      <c r="N87" s="649"/>
      <c r="O87" s="649"/>
      <c r="P87" s="649"/>
      <c r="Q87" s="649"/>
      <c r="R87" s="650"/>
      <c r="S87" s="648"/>
      <c r="T87" s="650"/>
      <c r="U87" s="1192"/>
      <c r="V87" s="1193"/>
      <c r="W87" s="1179"/>
      <c r="X87" s="1179"/>
      <c r="Y87" s="1193"/>
      <c r="Z87" s="1193"/>
      <c r="AA87" s="1193"/>
      <c r="AB87" s="1194"/>
      <c r="AC87" s="1195"/>
      <c r="AD87" s="1196"/>
      <c r="AE87" s="1197"/>
      <c r="AF87" s="149" t="str">
        <f t="shared" si="16"/>
        <v/>
      </c>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G87" s="74">
        <f t="shared" si="26"/>
        <v>0</v>
      </c>
      <c r="BH87" s="74">
        <f t="shared" si="27"/>
        <v>0</v>
      </c>
      <c r="BI87" s="455">
        <f t="shared" si="17"/>
        <v>0</v>
      </c>
      <c r="BJ87" s="74" t="str">
        <f t="shared" si="25"/>
        <v/>
      </c>
      <c r="BK87" s="74" t="str">
        <f t="shared" si="25"/>
        <v/>
      </c>
      <c r="BL87" s="74" t="str">
        <f t="shared" si="25"/>
        <v/>
      </c>
      <c r="BM87" s="74" t="str">
        <f t="shared" si="25"/>
        <v/>
      </c>
      <c r="BN87" s="74" t="str">
        <f t="shared" si="25"/>
        <v/>
      </c>
      <c r="BO87" s="74" t="str">
        <f t="shared" si="25"/>
        <v/>
      </c>
      <c r="BP87" s="74" t="str">
        <f t="shared" si="25"/>
        <v/>
      </c>
      <c r="BQ87" s="74" t="str">
        <f t="shared" si="25"/>
        <v/>
      </c>
      <c r="BR87" s="74" t="str">
        <f t="shared" si="25"/>
        <v/>
      </c>
      <c r="BS87" s="74">
        <f t="shared" si="18"/>
        <v>0</v>
      </c>
      <c r="BT87" s="74" t="str">
        <f t="shared" si="28"/>
        <v/>
      </c>
      <c r="BU87" s="74" t="str">
        <f t="shared" si="29"/>
        <v/>
      </c>
      <c r="BV87" s="74">
        <f t="shared" si="19"/>
        <v>0</v>
      </c>
      <c r="BW87" s="74" t="str">
        <f t="shared" si="20"/>
        <v/>
      </c>
      <c r="BX87" s="75"/>
      <c r="BY87" s="74" t="str">
        <f t="shared" si="21"/>
        <v/>
      </c>
      <c r="BZ87" s="75"/>
      <c r="CA87" s="74" t="str">
        <f t="shared" si="22"/>
        <v/>
      </c>
      <c r="CB87" s="75"/>
      <c r="CC87" s="74" t="str">
        <f t="shared" si="23"/>
        <v/>
      </c>
      <c r="CD87" s="75"/>
      <c r="CE87" s="74">
        <f t="shared" si="24"/>
        <v>0</v>
      </c>
    </row>
    <row r="88" spans="2:83" ht="21" customHeight="1">
      <c r="B88" s="119">
        <v>69</v>
      </c>
      <c r="C88" s="643" t="s">
        <v>250</v>
      </c>
      <c r="D88" s="644"/>
      <c r="E88" s="645"/>
      <c r="F88" s="645"/>
      <c r="G88" s="646"/>
      <c r="H88" s="652"/>
      <c r="I88" s="647"/>
      <c r="J88" s="648"/>
      <c r="K88" s="649"/>
      <c r="L88" s="649"/>
      <c r="M88" s="649"/>
      <c r="N88" s="649"/>
      <c r="O88" s="649"/>
      <c r="P88" s="649"/>
      <c r="Q88" s="649"/>
      <c r="R88" s="650"/>
      <c r="S88" s="648"/>
      <c r="T88" s="650"/>
      <c r="U88" s="1192"/>
      <c r="V88" s="1193"/>
      <c r="W88" s="1179"/>
      <c r="X88" s="1179"/>
      <c r="Y88" s="1193"/>
      <c r="Z88" s="1193"/>
      <c r="AA88" s="1193"/>
      <c r="AB88" s="1194"/>
      <c r="AC88" s="1195"/>
      <c r="AD88" s="1196"/>
      <c r="AE88" s="1197"/>
      <c r="AF88" s="149" t="str">
        <f t="shared" si="16"/>
        <v/>
      </c>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G88" s="74">
        <f t="shared" si="26"/>
        <v>0</v>
      </c>
      <c r="BH88" s="74">
        <f t="shared" si="27"/>
        <v>0</v>
      </c>
      <c r="BI88" s="455">
        <f t="shared" si="17"/>
        <v>0</v>
      </c>
      <c r="BJ88" s="74" t="str">
        <f t="shared" si="25"/>
        <v/>
      </c>
      <c r="BK88" s="74" t="str">
        <f t="shared" si="25"/>
        <v/>
      </c>
      <c r="BL88" s="74" t="str">
        <f t="shared" si="25"/>
        <v/>
      </c>
      <c r="BM88" s="74" t="str">
        <f t="shared" si="25"/>
        <v/>
      </c>
      <c r="BN88" s="74" t="str">
        <f t="shared" si="25"/>
        <v/>
      </c>
      <c r="BO88" s="74" t="str">
        <f t="shared" si="25"/>
        <v/>
      </c>
      <c r="BP88" s="74" t="str">
        <f t="shared" si="25"/>
        <v/>
      </c>
      <c r="BQ88" s="74" t="str">
        <f t="shared" si="25"/>
        <v/>
      </c>
      <c r="BR88" s="74" t="str">
        <f t="shared" si="25"/>
        <v/>
      </c>
      <c r="BS88" s="74">
        <f t="shared" si="18"/>
        <v>0</v>
      </c>
      <c r="BT88" s="74" t="str">
        <f t="shared" si="28"/>
        <v/>
      </c>
      <c r="BU88" s="74" t="str">
        <f t="shared" si="29"/>
        <v/>
      </c>
      <c r="BV88" s="74">
        <f t="shared" si="19"/>
        <v>0</v>
      </c>
      <c r="BW88" s="74" t="str">
        <f t="shared" si="20"/>
        <v/>
      </c>
      <c r="BX88" s="75"/>
      <c r="BY88" s="74" t="str">
        <f t="shared" si="21"/>
        <v/>
      </c>
      <c r="BZ88" s="75"/>
      <c r="CA88" s="74" t="str">
        <f t="shared" si="22"/>
        <v/>
      </c>
      <c r="CB88" s="75"/>
      <c r="CC88" s="74" t="str">
        <f t="shared" si="23"/>
        <v/>
      </c>
      <c r="CD88" s="75"/>
      <c r="CE88" s="74">
        <f t="shared" si="24"/>
        <v>0</v>
      </c>
    </row>
    <row r="89" spans="2:83" ht="21" customHeight="1">
      <c r="B89" s="119">
        <v>70</v>
      </c>
      <c r="C89" s="643" t="s">
        <v>250</v>
      </c>
      <c r="D89" s="644"/>
      <c r="E89" s="645"/>
      <c r="F89" s="645"/>
      <c r="G89" s="646"/>
      <c r="H89" s="652"/>
      <c r="I89" s="647"/>
      <c r="J89" s="648"/>
      <c r="K89" s="649"/>
      <c r="L89" s="649"/>
      <c r="M89" s="649"/>
      <c r="N89" s="649"/>
      <c r="O89" s="649"/>
      <c r="P89" s="649"/>
      <c r="Q89" s="649"/>
      <c r="R89" s="650"/>
      <c r="S89" s="648"/>
      <c r="T89" s="650"/>
      <c r="U89" s="1192"/>
      <c r="V89" s="1193"/>
      <c r="W89" s="1179"/>
      <c r="X89" s="1179"/>
      <c r="Y89" s="1193"/>
      <c r="Z89" s="1193"/>
      <c r="AA89" s="1193"/>
      <c r="AB89" s="1194"/>
      <c r="AC89" s="1195"/>
      <c r="AD89" s="1196"/>
      <c r="AE89" s="1197"/>
      <c r="AF89" s="149" t="str">
        <f t="shared" si="16"/>
        <v/>
      </c>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G89" s="74">
        <f t="shared" si="26"/>
        <v>0</v>
      </c>
      <c r="BH89" s="74">
        <f t="shared" si="27"/>
        <v>0</v>
      </c>
      <c r="BI89" s="455">
        <f t="shared" si="17"/>
        <v>0</v>
      </c>
      <c r="BJ89" s="74" t="str">
        <f t="shared" si="25"/>
        <v/>
      </c>
      <c r="BK89" s="74" t="str">
        <f t="shared" si="25"/>
        <v/>
      </c>
      <c r="BL89" s="74" t="str">
        <f t="shared" si="25"/>
        <v/>
      </c>
      <c r="BM89" s="74" t="str">
        <f t="shared" si="25"/>
        <v/>
      </c>
      <c r="BN89" s="74" t="str">
        <f t="shared" si="25"/>
        <v/>
      </c>
      <c r="BO89" s="74" t="str">
        <f t="shared" si="25"/>
        <v/>
      </c>
      <c r="BP89" s="74" t="str">
        <f t="shared" si="25"/>
        <v/>
      </c>
      <c r="BQ89" s="74" t="str">
        <f t="shared" si="25"/>
        <v/>
      </c>
      <c r="BR89" s="74" t="str">
        <f t="shared" si="25"/>
        <v/>
      </c>
      <c r="BS89" s="74">
        <f t="shared" si="18"/>
        <v>0</v>
      </c>
      <c r="BT89" s="74" t="str">
        <f t="shared" si="28"/>
        <v/>
      </c>
      <c r="BU89" s="74" t="str">
        <f t="shared" si="29"/>
        <v/>
      </c>
      <c r="BV89" s="74">
        <f t="shared" si="19"/>
        <v>0</v>
      </c>
      <c r="BW89" s="74" t="str">
        <f t="shared" si="20"/>
        <v/>
      </c>
      <c r="BX89" s="75"/>
      <c r="BY89" s="74" t="str">
        <f t="shared" si="21"/>
        <v/>
      </c>
      <c r="BZ89" s="75"/>
      <c r="CA89" s="74" t="str">
        <f t="shared" si="22"/>
        <v/>
      </c>
      <c r="CB89" s="75"/>
      <c r="CC89" s="74" t="str">
        <f t="shared" si="23"/>
        <v/>
      </c>
      <c r="CD89" s="75"/>
      <c r="CE89" s="74">
        <f t="shared" si="24"/>
        <v>0</v>
      </c>
    </row>
    <row r="90" spans="2:83" ht="21" customHeight="1">
      <c r="B90" s="119">
        <v>71</v>
      </c>
      <c r="C90" s="643" t="s">
        <v>250</v>
      </c>
      <c r="D90" s="644"/>
      <c r="E90" s="645"/>
      <c r="F90" s="645"/>
      <c r="G90" s="646"/>
      <c r="H90" s="652"/>
      <c r="I90" s="647"/>
      <c r="J90" s="648"/>
      <c r="K90" s="649"/>
      <c r="L90" s="649"/>
      <c r="M90" s="649"/>
      <c r="N90" s="649"/>
      <c r="O90" s="649"/>
      <c r="P90" s="649"/>
      <c r="Q90" s="649"/>
      <c r="R90" s="650"/>
      <c r="S90" s="648"/>
      <c r="T90" s="650"/>
      <c r="U90" s="1192"/>
      <c r="V90" s="1193"/>
      <c r="W90" s="1179"/>
      <c r="X90" s="1179"/>
      <c r="Y90" s="1193"/>
      <c r="Z90" s="1193"/>
      <c r="AA90" s="1193"/>
      <c r="AB90" s="1194"/>
      <c r="AC90" s="1195"/>
      <c r="AD90" s="1196"/>
      <c r="AE90" s="1197"/>
      <c r="AF90" s="149" t="str">
        <f t="shared" si="16"/>
        <v/>
      </c>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G90" s="74">
        <f t="shared" si="26"/>
        <v>0</v>
      </c>
      <c r="BH90" s="74">
        <f t="shared" si="27"/>
        <v>0</v>
      </c>
      <c r="BI90" s="455">
        <f t="shared" si="17"/>
        <v>0</v>
      </c>
      <c r="BJ90" s="74" t="str">
        <f t="shared" si="25"/>
        <v/>
      </c>
      <c r="BK90" s="74" t="str">
        <f t="shared" si="25"/>
        <v/>
      </c>
      <c r="BL90" s="74" t="str">
        <f t="shared" si="25"/>
        <v/>
      </c>
      <c r="BM90" s="74" t="str">
        <f t="shared" si="25"/>
        <v/>
      </c>
      <c r="BN90" s="74" t="str">
        <f t="shared" si="25"/>
        <v/>
      </c>
      <c r="BO90" s="74" t="str">
        <f t="shared" si="25"/>
        <v/>
      </c>
      <c r="BP90" s="74" t="str">
        <f t="shared" si="25"/>
        <v/>
      </c>
      <c r="BQ90" s="74" t="str">
        <f t="shared" si="25"/>
        <v/>
      </c>
      <c r="BR90" s="74" t="str">
        <f t="shared" si="25"/>
        <v/>
      </c>
      <c r="BS90" s="74">
        <f t="shared" si="18"/>
        <v>0</v>
      </c>
      <c r="BT90" s="74" t="str">
        <f t="shared" si="28"/>
        <v/>
      </c>
      <c r="BU90" s="74" t="str">
        <f t="shared" si="29"/>
        <v/>
      </c>
      <c r="BV90" s="74">
        <f t="shared" si="19"/>
        <v>0</v>
      </c>
      <c r="BW90" s="74" t="str">
        <f t="shared" si="20"/>
        <v/>
      </c>
      <c r="BX90" s="75"/>
      <c r="BY90" s="74" t="str">
        <f t="shared" si="21"/>
        <v/>
      </c>
      <c r="BZ90" s="75"/>
      <c r="CA90" s="74" t="str">
        <f t="shared" si="22"/>
        <v/>
      </c>
      <c r="CB90" s="75"/>
      <c r="CC90" s="74" t="str">
        <f t="shared" si="23"/>
        <v/>
      </c>
      <c r="CD90" s="75"/>
      <c r="CE90" s="74">
        <f t="shared" si="24"/>
        <v>0</v>
      </c>
    </row>
    <row r="91" spans="2:83" ht="21" customHeight="1">
      <c r="B91" s="119">
        <v>72</v>
      </c>
      <c r="C91" s="643" t="s">
        <v>250</v>
      </c>
      <c r="D91" s="644"/>
      <c r="E91" s="645"/>
      <c r="F91" s="645"/>
      <c r="G91" s="646"/>
      <c r="H91" s="652"/>
      <c r="I91" s="647"/>
      <c r="J91" s="648"/>
      <c r="K91" s="649"/>
      <c r="L91" s="649"/>
      <c r="M91" s="649"/>
      <c r="N91" s="649"/>
      <c r="O91" s="649"/>
      <c r="P91" s="649"/>
      <c r="Q91" s="649"/>
      <c r="R91" s="650"/>
      <c r="S91" s="648"/>
      <c r="T91" s="650"/>
      <c r="U91" s="1192"/>
      <c r="V91" s="1193"/>
      <c r="W91" s="1179"/>
      <c r="X91" s="1179"/>
      <c r="Y91" s="1193"/>
      <c r="Z91" s="1193"/>
      <c r="AA91" s="1193"/>
      <c r="AB91" s="1194"/>
      <c r="AC91" s="1195"/>
      <c r="AD91" s="1196"/>
      <c r="AE91" s="1197"/>
      <c r="AF91" s="149" t="str">
        <f t="shared" si="16"/>
        <v/>
      </c>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G91" s="74">
        <f t="shared" si="26"/>
        <v>0</v>
      </c>
      <c r="BH91" s="74">
        <f t="shared" si="27"/>
        <v>0</v>
      </c>
      <c r="BI91" s="455">
        <f t="shared" si="17"/>
        <v>0</v>
      </c>
      <c r="BJ91" s="74" t="str">
        <f t="shared" si="25"/>
        <v/>
      </c>
      <c r="BK91" s="74" t="str">
        <f t="shared" si="25"/>
        <v/>
      </c>
      <c r="BL91" s="74" t="str">
        <f t="shared" si="25"/>
        <v/>
      </c>
      <c r="BM91" s="74" t="str">
        <f t="shared" si="25"/>
        <v/>
      </c>
      <c r="BN91" s="74" t="str">
        <f t="shared" si="25"/>
        <v/>
      </c>
      <c r="BO91" s="74" t="str">
        <f t="shared" si="25"/>
        <v/>
      </c>
      <c r="BP91" s="74" t="str">
        <f t="shared" si="25"/>
        <v/>
      </c>
      <c r="BQ91" s="74" t="str">
        <f t="shared" si="25"/>
        <v/>
      </c>
      <c r="BR91" s="74" t="str">
        <f t="shared" si="25"/>
        <v/>
      </c>
      <c r="BS91" s="74">
        <f t="shared" si="18"/>
        <v>0</v>
      </c>
      <c r="BT91" s="74" t="str">
        <f t="shared" si="28"/>
        <v/>
      </c>
      <c r="BU91" s="74" t="str">
        <f t="shared" si="29"/>
        <v/>
      </c>
      <c r="BV91" s="74">
        <f t="shared" si="19"/>
        <v>0</v>
      </c>
      <c r="BW91" s="74" t="str">
        <f t="shared" si="20"/>
        <v/>
      </c>
      <c r="BX91" s="75"/>
      <c r="BY91" s="74" t="str">
        <f t="shared" si="21"/>
        <v/>
      </c>
      <c r="BZ91" s="75"/>
      <c r="CA91" s="74" t="str">
        <f t="shared" si="22"/>
        <v/>
      </c>
      <c r="CB91" s="75"/>
      <c r="CC91" s="74" t="str">
        <f t="shared" si="23"/>
        <v/>
      </c>
      <c r="CD91" s="75"/>
      <c r="CE91" s="74">
        <f t="shared" si="24"/>
        <v>0</v>
      </c>
    </row>
    <row r="92" spans="2:83" ht="21" customHeight="1">
      <c r="B92" s="119">
        <v>73</v>
      </c>
      <c r="C92" s="643"/>
      <c r="D92" s="644"/>
      <c r="E92" s="645"/>
      <c r="F92" s="645"/>
      <c r="G92" s="646"/>
      <c r="H92" s="638"/>
      <c r="I92" s="647"/>
      <c r="J92" s="648"/>
      <c r="K92" s="649"/>
      <c r="L92" s="649"/>
      <c r="M92" s="649"/>
      <c r="N92" s="649"/>
      <c r="O92" s="649"/>
      <c r="P92" s="649"/>
      <c r="Q92" s="649"/>
      <c r="R92" s="650"/>
      <c r="S92" s="648"/>
      <c r="T92" s="650"/>
      <c r="U92" s="1192"/>
      <c r="V92" s="1193"/>
      <c r="W92" s="1179"/>
      <c r="X92" s="1179"/>
      <c r="Y92" s="1193"/>
      <c r="Z92" s="1193"/>
      <c r="AA92" s="1193"/>
      <c r="AB92" s="1194"/>
      <c r="AC92" s="1195"/>
      <c r="AD92" s="1196"/>
      <c r="AE92" s="1197"/>
      <c r="AF92" s="149" t="str">
        <f t="shared" ref="AF92" si="30">IF(D92="","",IF(BI92=1,IF(BS92=1,IF(BV92=1,IF(CE92=0,"宿泊・日帰り記入エラー","OK"),"居住地選択エラー"),"利用者区分選択エラー"),"性別選択エラー"))</f>
        <v/>
      </c>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G92" s="74">
        <f t="shared" ref="BG92" si="31">IF(H92="○",1,0)</f>
        <v>0</v>
      </c>
      <c r="BH92" s="74">
        <f t="shared" ref="BH92" si="32">IF(I92="○",1,0)</f>
        <v>0</v>
      </c>
      <c r="BI92" s="455">
        <f t="shared" ref="BI92" si="33">BG92+BH92</f>
        <v>0</v>
      </c>
      <c r="BJ92" s="74" t="str">
        <f t="shared" ref="BJ92" si="34">IF(J92="○",IF($H92="○","Ａ",IF($I92="○","B","")),"")</f>
        <v/>
      </c>
      <c r="BK92" s="74" t="str">
        <f t="shared" ref="BK92" si="35">IF(K92="○",IF($H92="○","Ａ",IF($I92="○","B","")),"")</f>
        <v/>
      </c>
      <c r="BL92" s="74" t="str">
        <f t="shared" ref="BL92" si="36">IF(L92="○",IF($H92="○","Ａ",IF($I92="○","B","")),"")</f>
        <v/>
      </c>
      <c r="BM92" s="74" t="str">
        <f t="shared" ref="BM92" si="37">IF(M92="○",IF($H92="○","Ａ",IF($I92="○","B","")),"")</f>
        <v/>
      </c>
      <c r="BN92" s="74" t="str">
        <f t="shared" ref="BN92" si="38">IF(N92="○",IF($H92="○","Ａ",IF($I92="○","B","")),"")</f>
        <v/>
      </c>
      <c r="BO92" s="74" t="str">
        <f t="shared" ref="BO92" si="39">IF(O92="○",IF($H92="○","Ａ",IF($I92="○","B","")),"")</f>
        <v/>
      </c>
      <c r="BP92" s="74" t="str">
        <f t="shared" ref="BP92" si="40">IF(P92="○",IF($H92="○","Ａ",IF($I92="○","B","")),"")</f>
        <v/>
      </c>
      <c r="BQ92" s="74" t="str">
        <f t="shared" ref="BQ92" si="41">IF(Q92="○",IF($H92="○","Ａ",IF($I92="○","B","")),"")</f>
        <v/>
      </c>
      <c r="BR92" s="74" t="str">
        <f t="shared" ref="BR92" si="42">IF(R92="○",IF($H92="○","Ａ",IF($I92="○","B","")),"")</f>
        <v/>
      </c>
      <c r="BS92" s="74">
        <f t="shared" ref="BS92" si="43">COUNTA(J92:R92)</f>
        <v>0</v>
      </c>
      <c r="BT92" s="74" t="str">
        <f t="shared" ref="BT92" si="44">IF(S92="○",IF($H92="○","Ａ",IF($I92="○","B","")),"")</f>
        <v/>
      </c>
      <c r="BU92" s="74" t="str">
        <f t="shared" ref="BU92" si="45">IF(T92="○",IF($H92="○","Ａ",IF($I92="○","B","")),"")</f>
        <v/>
      </c>
      <c r="BV92" s="74">
        <f t="shared" ref="BV92" si="46">COUNTA(S92:T92)</f>
        <v>0</v>
      </c>
      <c r="BW92" s="74" t="str">
        <f t="shared" ref="BW92" si="47">IF(U92="○",IF($H92="○","Ａ",IF($I92="○","B","")),IF(U92="△",IF($H92="○","Ｃ",IF($I92="○","Ｄ","")),""))</f>
        <v/>
      </c>
      <c r="BX92" s="75"/>
      <c r="BY92" s="74" t="str">
        <f t="shared" ref="BY92" si="48">IF(W92="○",IF($H92="○","Ａ",IF($I92="○","B","")),IF(W92="△",IF($H92="○","Ｃ",IF($I92="○","Ｄ","")),""))</f>
        <v/>
      </c>
      <c r="BZ92" s="75"/>
      <c r="CA92" s="74" t="str">
        <f t="shared" ref="CA92" si="49">IF(Y92="○",IF($H92="○","Ａ",IF($I92="○","B","")),IF(Y92="△",IF($H92="○","Ｃ",IF($I92="○","Ｄ","")),""))</f>
        <v/>
      </c>
      <c r="CB92" s="75"/>
      <c r="CC92" s="74" t="str">
        <f t="shared" ref="CC92" si="50">IF(AA92="○",IF($H92="○","Ａ",IF($I92="○","B","")),IF(AA92="△",IF($H92="○","Ｃ",IF($I92="○","Ｄ","")),""))</f>
        <v/>
      </c>
      <c r="CD92" s="75"/>
      <c r="CE92" s="74">
        <f t="shared" ref="CE92" si="51">COUNTA(U92:AB92)</f>
        <v>0</v>
      </c>
    </row>
    <row r="93" spans="2:83" ht="21" customHeight="1">
      <c r="B93" s="119">
        <v>74</v>
      </c>
      <c r="C93" s="643"/>
      <c r="D93" s="644"/>
      <c r="E93" s="645"/>
      <c r="F93" s="645"/>
      <c r="G93" s="646"/>
      <c r="H93" s="638"/>
      <c r="I93" s="647"/>
      <c r="J93" s="648"/>
      <c r="K93" s="649"/>
      <c r="L93" s="649"/>
      <c r="M93" s="649"/>
      <c r="N93" s="649"/>
      <c r="O93" s="649"/>
      <c r="P93" s="649"/>
      <c r="Q93" s="649"/>
      <c r="R93" s="650"/>
      <c r="S93" s="648"/>
      <c r="T93" s="650"/>
      <c r="U93" s="1192"/>
      <c r="V93" s="1193"/>
      <c r="W93" s="1179"/>
      <c r="X93" s="1179"/>
      <c r="Y93" s="1193"/>
      <c r="Z93" s="1193"/>
      <c r="AA93" s="1193"/>
      <c r="AB93" s="1194"/>
      <c r="AC93" s="1195"/>
      <c r="AD93" s="1196"/>
      <c r="AE93" s="1197"/>
      <c r="AF93" s="149" t="str">
        <f t="shared" si="16"/>
        <v/>
      </c>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G93" s="74">
        <f t="shared" si="26"/>
        <v>0</v>
      </c>
      <c r="BH93" s="74">
        <f t="shared" si="27"/>
        <v>0</v>
      </c>
      <c r="BI93" s="455">
        <f t="shared" si="17"/>
        <v>0</v>
      </c>
      <c r="BJ93" s="74" t="str">
        <f t="shared" si="25"/>
        <v/>
      </c>
      <c r="BK93" s="74" t="str">
        <f t="shared" si="25"/>
        <v/>
      </c>
      <c r="BL93" s="74" t="str">
        <f t="shared" si="25"/>
        <v/>
      </c>
      <c r="BM93" s="74" t="str">
        <f t="shared" si="25"/>
        <v/>
      </c>
      <c r="BN93" s="74" t="str">
        <f t="shared" si="25"/>
        <v/>
      </c>
      <c r="BO93" s="74" t="str">
        <f t="shared" si="25"/>
        <v/>
      </c>
      <c r="BP93" s="74" t="str">
        <f t="shared" si="25"/>
        <v/>
      </c>
      <c r="BQ93" s="74" t="str">
        <f t="shared" si="25"/>
        <v/>
      </c>
      <c r="BR93" s="74" t="str">
        <f t="shared" si="25"/>
        <v/>
      </c>
      <c r="BS93" s="74">
        <f t="shared" si="18"/>
        <v>0</v>
      </c>
      <c r="BT93" s="74" t="str">
        <f t="shared" si="28"/>
        <v/>
      </c>
      <c r="BU93" s="74" t="str">
        <f t="shared" si="29"/>
        <v/>
      </c>
      <c r="BV93" s="74">
        <f t="shared" si="19"/>
        <v>0</v>
      </c>
      <c r="BW93" s="74" t="str">
        <f t="shared" si="20"/>
        <v/>
      </c>
      <c r="BX93" s="75"/>
      <c r="BY93" s="74" t="str">
        <f t="shared" si="21"/>
        <v/>
      </c>
      <c r="BZ93" s="75"/>
      <c r="CA93" s="74" t="str">
        <f t="shared" si="22"/>
        <v/>
      </c>
      <c r="CB93" s="75"/>
      <c r="CC93" s="74" t="str">
        <f t="shared" si="23"/>
        <v/>
      </c>
      <c r="CD93" s="75"/>
      <c r="CE93" s="74">
        <f t="shared" si="24"/>
        <v>0</v>
      </c>
    </row>
    <row r="94" spans="2:83" ht="21" customHeight="1" thickBot="1">
      <c r="B94" s="120">
        <v>75</v>
      </c>
      <c r="C94" s="653" t="s">
        <v>250</v>
      </c>
      <c r="D94" s="654"/>
      <c r="E94" s="655"/>
      <c r="F94" s="655"/>
      <c r="G94" s="656"/>
      <c r="H94" s="657"/>
      <c r="I94" s="658"/>
      <c r="J94" s="659"/>
      <c r="K94" s="660"/>
      <c r="L94" s="660"/>
      <c r="M94" s="660"/>
      <c r="N94" s="660"/>
      <c r="O94" s="660"/>
      <c r="P94" s="660"/>
      <c r="Q94" s="660"/>
      <c r="R94" s="661"/>
      <c r="S94" s="659"/>
      <c r="T94" s="661"/>
      <c r="U94" s="1198"/>
      <c r="V94" s="1199"/>
      <c r="W94" s="1199"/>
      <c r="X94" s="1199"/>
      <c r="Y94" s="1199"/>
      <c r="Z94" s="1199"/>
      <c r="AA94" s="1199"/>
      <c r="AB94" s="1200"/>
      <c r="AC94" s="1201"/>
      <c r="AD94" s="1202"/>
      <c r="AE94" s="1203"/>
      <c r="AF94" s="149" t="str">
        <f t="shared" si="4"/>
        <v/>
      </c>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G94" s="74">
        <f>IF(H94="○",1,0)</f>
        <v>0</v>
      </c>
      <c r="BH94" s="74">
        <f>IF(I94="○",1,0)</f>
        <v>0</v>
      </c>
      <c r="BI94" s="455">
        <f>BG94+BH94</f>
        <v>0</v>
      </c>
      <c r="BJ94" s="74" t="str">
        <f t="shared" si="13"/>
        <v/>
      </c>
      <c r="BK94" s="74" t="str">
        <f t="shared" si="13"/>
        <v/>
      </c>
      <c r="BL94" s="74" t="str">
        <f t="shared" si="13"/>
        <v/>
      </c>
      <c r="BM94" s="74" t="str">
        <f t="shared" si="13"/>
        <v/>
      </c>
      <c r="BN94" s="74" t="str">
        <f t="shared" si="13"/>
        <v/>
      </c>
      <c r="BO94" s="74" t="str">
        <f t="shared" si="13"/>
        <v/>
      </c>
      <c r="BP94" s="74" t="str">
        <f t="shared" si="13"/>
        <v/>
      </c>
      <c r="BQ94" s="74" t="str">
        <f t="shared" si="13"/>
        <v/>
      </c>
      <c r="BR94" s="74" t="str">
        <f t="shared" si="13"/>
        <v/>
      </c>
      <c r="BS94" s="74">
        <f>COUNTA(J94:R94)</f>
        <v>0</v>
      </c>
      <c r="BT94" s="74" t="str">
        <f>IF(S94="○",IF($H94="○","Ａ",IF($I94="○","B","")),"")</f>
        <v/>
      </c>
      <c r="BU94" s="74" t="str">
        <f>IF(T94="○",IF($H94="○","Ａ",IF($I94="○","B","")),"")</f>
        <v/>
      </c>
      <c r="BV94" s="74">
        <f>COUNTA(S94:T94)</f>
        <v>0</v>
      </c>
      <c r="BW94" s="74" t="str">
        <f t="shared" si="9"/>
        <v/>
      </c>
      <c r="BX94" s="75"/>
      <c r="BY94" s="74" t="str">
        <f>IF(W94="○",IF($H94="○","Ａ",IF($I94="○","B","")),IF(W94="△",IF($H94="○","Ｃ",IF($I94="○","Ｄ","")),""))</f>
        <v/>
      </c>
      <c r="BZ94" s="75"/>
      <c r="CA94" s="74" t="str">
        <f>IF(Y94="○",IF($H94="○","Ａ",IF($I94="○","B","")),IF(Y94="△",IF($H94="○","Ｃ",IF($I94="○","Ｄ","")),""))</f>
        <v/>
      </c>
      <c r="CB94" s="75"/>
      <c r="CC94" s="74" t="str">
        <f>IF(AA94="○",IF($H94="○","Ａ",IF($I94="○","B","")),IF(AA94="△",IF($H94="○","Ｃ",IF($I94="○","Ｄ","")),""))</f>
        <v/>
      </c>
      <c r="CD94" s="75"/>
      <c r="CE94" s="74">
        <f>COUNTA(U94:AB94)</f>
        <v>0</v>
      </c>
    </row>
    <row r="95" spans="2:83" ht="25.5" customHeight="1" thickTop="1">
      <c r="B95" s="1285" t="s">
        <v>252</v>
      </c>
      <c r="C95" s="1286"/>
      <c r="D95" s="1286"/>
      <c r="E95" s="1286"/>
      <c r="F95" s="1286"/>
      <c r="G95" s="1287"/>
      <c r="H95" s="1288" t="s">
        <v>199</v>
      </c>
      <c r="I95" s="1289"/>
      <c r="J95" s="97">
        <f>BJ95</f>
        <v>0</v>
      </c>
      <c r="K95" s="98">
        <f>BK95</f>
        <v>0</v>
      </c>
      <c r="L95" s="98">
        <f>BL95</f>
        <v>0</v>
      </c>
      <c r="M95" s="98">
        <f t="shared" ref="K95:R96" si="52">BM95</f>
        <v>0</v>
      </c>
      <c r="N95" s="98">
        <f t="shared" si="52"/>
        <v>0</v>
      </c>
      <c r="O95" s="98">
        <f t="shared" si="52"/>
        <v>0</v>
      </c>
      <c r="P95" s="98">
        <f t="shared" si="52"/>
        <v>0</v>
      </c>
      <c r="Q95" s="98">
        <f t="shared" si="52"/>
        <v>0</v>
      </c>
      <c r="R95" s="99">
        <f t="shared" si="52"/>
        <v>0</v>
      </c>
      <c r="S95" s="364">
        <f t="shared" ref="S95:T96" si="53">BT95</f>
        <v>0</v>
      </c>
      <c r="T95" s="98">
        <f t="shared" si="53"/>
        <v>0</v>
      </c>
      <c r="U95" s="1290">
        <f>BW95</f>
        <v>0</v>
      </c>
      <c r="V95" s="1291"/>
      <c r="W95" s="1292">
        <f>BY95</f>
        <v>0</v>
      </c>
      <c r="X95" s="1291"/>
      <c r="Y95" s="1293">
        <f>CA95</f>
        <v>0</v>
      </c>
      <c r="Z95" s="1291"/>
      <c r="AA95" s="1293">
        <f>CC95</f>
        <v>0</v>
      </c>
      <c r="AB95" s="1294"/>
      <c r="AC95" s="1277"/>
      <c r="AD95" s="1278"/>
      <c r="AE95" s="1279"/>
      <c r="AF95" s="1283"/>
      <c r="AG95" s="365"/>
      <c r="AH95" s="365"/>
      <c r="AI95" s="365"/>
      <c r="AJ95" s="365"/>
      <c r="AK95" s="365"/>
      <c r="AL95" s="365"/>
      <c r="AM95" s="365"/>
      <c r="AN95" s="365"/>
      <c r="AO95" s="365"/>
      <c r="AP95" s="365"/>
      <c r="AQ95" s="365"/>
      <c r="AR95" s="365"/>
      <c r="AS95" s="365"/>
      <c r="AT95" s="365"/>
      <c r="AU95" s="365"/>
      <c r="AV95" s="365"/>
      <c r="AW95" s="365"/>
      <c r="AX95" s="365"/>
      <c r="AY95" s="365"/>
      <c r="AZ95" s="365"/>
      <c r="BA95" s="365"/>
      <c r="BB95" s="365"/>
      <c r="BG95" s="1251" t="s">
        <v>199</v>
      </c>
      <c r="BH95" s="1251"/>
      <c r="BI95" s="451"/>
      <c r="BJ95" s="75">
        <f t="shared" ref="BJ95:BR95" si="54">COUNTIF(BJ20:BJ94,"Ａ")</f>
        <v>0</v>
      </c>
      <c r="BK95" s="75">
        <f t="shared" si="54"/>
        <v>0</v>
      </c>
      <c r="BL95" s="75">
        <f t="shared" si="54"/>
        <v>0</v>
      </c>
      <c r="BM95" s="75">
        <f t="shared" si="54"/>
        <v>0</v>
      </c>
      <c r="BN95" s="75">
        <f t="shared" si="54"/>
        <v>0</v>
      </c>
      <c r="BO95" s="75">
        <f t="shared" si="54"/>
        <v>0</v>
      </c>
      <c r="BP95" s="75">
        <f t="shared" si="54"/>
        <v>0</v>
      </c>
      <c r="BQ95" s="75">
        <f t="shared" si="54"/>
        <v>0</v>
      </c>
      <c r="BR95" s="75">
        <f t="shared" si="54"/>
        <v>0</v>
      </c>
      <c r="BS95" s="148"/>
      <c r="BT95" s="75">
        <f>COUNTIF(BT20:BT94,"Ａ")</f>
        <v>0</v>
      </c>
      <c r="BU95" s="75">
        <f>COUNTIF(BU20:BU94,"Ａ")</f>
        <v>0</v>
      </c>
      <c r="BV95" s="75"/>
      <c r="BW95" s="75">
        <f>COUNTIF(BW20:BW94,"Ａ")+COUNTIF(BW20:BW94,"Ｃ")</f>
        <v>0</v>
      </c>
      <c r="BX95" s="75"/>
      <c r="BY95" s="75">
        <f>COUNTIF(BY20:BY94,"Ａ")+COUNTIF(BY20:BY94,"Ｃ")</f>
        <v>0</v>
      </c>
      <c r="BZ95" s="75"/>
      <c r="CA95" s="75">
        <f>COUNTIF(CA20:CA94,"Ａ")+COUNTIF(CA20:CA94,"Ｃ")</f>
        <v>0</v>
      </c>
      <c r="CB95" s="75"/>
      <c r="CC95" s="75">
        <f>COUNTIF(CC20:CC94,"Ａ")+COUNTIF(CC20:CC94,"Ｃ")</f>
        <v>0</v>
      </c>
      <c r="CD95" s="75"/>
      <c r="CE95" s="75">
        <f>COUNTIF(CE20:CE94,"Ａ")+COUNTIF(CE20:CE94,"Ｃ")</f>
        <v>0</v>
      </c>
    </row>
    <row r="96" spans="2:83" ht="24.95" customHeight="1" thickBot="1">
      <c r="B96" s="1262"/>
      <c r="C96" s="1263"/>
      <c r="D96" s="1263"/>
      <c r="E96" s="1263"/>
      <c r="F96" s="1263"/>
      <c r="G96" s="1264"/>
      <c r="H96" s="1252" t="s">
        <v>204</v>
      </c>
      <c r="I96" s="1284"/>
      <c r="J96" s="87">
        <f>BJ96</f>
        <v>0</v>
      </c>
      <c r="K96" s="88">
        <f t="shared" si="52"/>
        <v>0</v>
      </c>
      <c r="L96" s="88">
        <f t="shared" si="52"/>
        <v>0</v>
      </c>
      <c r="M96" s="88">
        <f t="shared" si="52"/>
        <v>0</v>
      </c>
      <c r="N96" s="88">
        <f t="shared" si="52"/>
        <v>0</v>
      </c>
      <c r="O96" s="88">
        <f t="shared" si="52"/>
        <v>0</v>
      </c>
      <c r="P96" s="88">
        <f t="shared" si="52"/>
        <v>0</v>
      </c>
      <c r="Q96" s="88">
        <f t="shared" si="52"/>
        <v>0</v>
      </c>
      <c r="R96" s="89">
        <f t="shared" si="52"/>
        <v>0</v>
      </c>
      <c r="S96" s="366">
        <f t="shared" si="53"/>
        <v>0</v>
      </c>
      <c r="T96" s="88">
        <f t="shared" si="53"/>
        <v>0</v>
      </c>
      <c r="U96" s="1254">
        <f>BW96</f>
        <v>0</v>
      </c>
      <c r="V96" s="1255"/>
      <c r="W96" s="1256">
        <f>BY96</f>
        <v>0</v>
      </c>
      <c r="X96" s="1255"/>
      <c r="Y96" s="1257">
        <f>CA96</f>
        <v>0</v>
      </c>
      <c r="Z96" s="1255"/>
      <c r="AA96" s="1257">
        <f>CC96</f>
        <v>0</v>
      </c>
      <c r="AB96" s="1258"/>
      <c r="AC96" s="1280"/>
      <c r="AD96" s="1281"/>
      <c r="AE96" s="1282"/>
      <c r="AF96" s="1283"/>
      <c r="AG96" s="365"/>
      <c r="AH96" s="365"/>
      <c r="AI96" s="365"/>
      <c r="AJ96" s="365"/>
      <c r="AK96" s="365"/>
      <c r="AL96" s="365"/>
      <c r="AM96" s="365"/>
      <c r="AN96" s="365"/>
      <c r="AO96" s="365"/>
      <c r="AP96" s="365"/>
      <c r="AQ96" s="365"/>
      <c r="AR96" s="365"/>
      <c r="AS96" s="365"/>
      <c r="AT96" s="365"/>
      <c r="AU96" s="365"/>
      <c r="AV96" s="365"/>
      <c r="AW96" s="365"/>
      <c r="AX96" s="365"/>
      <c r="AY96" s="365"/>
      <c r="AZ96" s="365"/>
      <c r="BA96" s="365"/>
      <c r="BB96" s="365"/>
      <c r="BC96" s="72"/>
      <c r="BD96" s="72"/>
      <c r="BE96" s="72"/>
      <c r="BF96" s="72"/>
      <c r="BG96" s="1251" t="s">
        <v>204</v>
      </c>
      <c r="BH96" s="1251"/>
      <c r="BI96" s="451"/>
      <c r="BJ96" s="75">
        <f t="shared" ref="BJ96:BR96" si="55">COUNTIF(BJ20:BJ94,"B")</f>
        <v>0</v>
      </c>
      <c r="BK96" s="75">
        <f t="shared" si="55"/>
        <v>0</v>
      </c>
      <c r="BL96" s="75">
        <f t="shared" si="55"/>
        <v>0</v>
      </c>
      <c r="BM96" s="75">
        <f t="shared" si="55"/>
        <v>0</v>
      </c>
      <c r="BN96" s="75">
        <f t="shared" si="55"/>
        <v>0</v>
      </c>
      <c r="BO96" s="75">
        <f t="shared" si="55"/>
        <v>0</v>
      </c>
      <c r="BP96" s="75">
        <f t="shared" si="55"/>
        <v>0</v>
      </c>
      <c r="BQ96" s="75">
        <f t="shared" si="55"/>
        <v>0</v>
      </c>
      <c r="BR96" s="75">
        <f t="shared" si="55"/>
        <v>0</v>
      </c>
      <c r="BS96" s="148"/>
      <c r="BT96" s="75">
        <f>COUNTIF(BT20:BT94,"B")</f>
        <v>0</v>
      </c>
      <c r="BU96" s="75">
        <f>COUNTIF(BU20:BU94,"B")</f>
        <v>0</v>
      </c>
      <c r="BV96" s="75"/>
      <c r="BW96" s="75">
        <f>COUNTIF(BW20:BW94,"B")+COUNTIF(BW20:BW94,"Ｄ")</f>
        <v>0</v>
      </c>
      <c r="BX96" s="75"/>
      <c r="BY96" s="75">
        <f>COUNTIF(BY20:BY94,"B")+COUNTIF(BY20:BY94,"Ｄ")</f>
        <v>0</v>
      </c>
      <c r="BZ96" s="75"/>
      <c r="CA96" s="75">
        <f>COUNTIF(CA20:CA94,"B")+COUNTIF(CA20:CA94,"Ｄ")</f>
        <v>0</v>
      </c>
      <c r="CB96" s="75"/>
      <c r="CC96" s="75">
        <f>COUNTIF(CC20:CC94,"B")+COUNTIF(CC20:CC94,"Ｄ")</f>
        <v>0</v>
      </c>
      <c r="CD96" s="75"/>
      <c r="CE96" s="75">
        <f>COUNTIF(CE20:CE94,"B")+COUNTIF(CE20:CE94,"Ｄ")</f>
        <v>0</v>
      </c>
    </row>
    <row r="97" spans="2:83" ht="24.95" customHeight="1">
      <c r="B97" s="1259" t="s">
        <v>253</v>
      </c>
      <c r="C97" s="1260"/>
      <c r="D97" s="1260"/>
      <c r="E97" s="1260"/>
      <c r="F97" s="1260"/>
      <c r="G97" s="1261"/>
      <c r="H97" s="1265" t="s">
        <v>199</v>
      </c>
      <c r="I97" s="1266"/>
      <c r="J97" s="1267"/>
      <c r="K97" s="1268"/>
      <c r="L97" s="1268"/>
      <c r="M97" s="1268"/>
      <c r="N97" s="1268"/>
      <c r="O97" s="1268"/>
      <c r="P97" s="1268"/>
      <c r="Q97" s="1268"/>
      <c r="R97" s="1268"/>
      <c r="S97" s="1268"/>
      <c r="T97" s="1269"/>
      <c r="U97" s="1273">
        <f>BW97</f>
        <v>0</v>
      </c>
      <c r="V97" s="1274"/>
      <c r="W97" s="1275">
        <f>BY97</f>
        <v>0</v>
      </c>
      <c r="X97" s="1274"/>
      <c r="Y97" s="1276">
        <f>CA97</f>
        <v>0</v>
      </c>
      <c r="Z97" s="1274"/>
      <c r="AA97" s="1276">
        <f>CC97</f>
        <v>0</v>
      </c>
      <c r="AB97" s="1295"/>
      <c r="AC97" s="1296"/>
      <c r="AD97" s="1297"/>
      <c r="AE97" s="1298"/>
      <c r="AF97" s="1283"/>
      <c r="AG97" s="365"/>
      <c r="AH97" s="365"/>
      <c r="AI97" s="365"/>
      <c r="AJ97" s="365"/>
      <c r="AK97" s="365"/>
      <c r="AL97" s="365"/>
      <c r="AM97" s="365"/>
      <c r="AN97" s="365"/>
      <c r="AO97" s="365"/>
      <c r="AP97" s="365"/>
      <c r="AQ97" s="365"/>
      <c r="AR97" s="365"/>
      <c r="AS97" s="365"/>
      <c r="AT97" s="365"/>
      <c r="AU97" s="365"/>
      <c r="AV97" s="365"/>
      <c r="AW97" s="365"/>
      <c r="AX97" s="365"/>
      <c r="AY97" s="365"/>
      <c r="AZ97" s="365"/>
      <c r="BA97" s="365"/>
      <c r="BB97" s="365"/>
      <c r="BC97" s="73"/>
      <c r="BD97" s="73"/>
      <c r="BE97" s="73"/>
      <c r="BF97" s="73"/>
      <c r="BG97" s="1251" t="s">
        <v>199</v>
      </c>
      <c r="BH97" s="1251"/>
      <c r="BI97" s="451"/>
      <c r="BJ97" s="75"/>
      <c r="BK97" s="75"/>
      <c r="BL97" s="75"/>
      <c r="BM97" s="75"/>
      <c r="BN97" s="75"/>
      <c r="BO97" s="75"/>
      <c r="BP97" s="75"/>
      <c r="BQ97" s="75"/>
      <c r="BR97" s="75"/>
      <c r="BS97" s="75"/>
      <c r="BT97" s="456"/>
      <c r="BU97" s="456"/>
      <c r="BV97" s="456"/>
      <c r="BW97" s="75">
        <f>COUNTIF(BW20:BW94,"Ａ")</f>
        <v>0</v>
      </c>
      <c r="BX97" s="75"/>
      <c r="BY97" s="75">
        <f>COUNTIF(BY20:BY94,"Ａ")</f>
        <v>0</v>
      </c>
      <c r="BZ97" s="75"/>
      <c r="CA97" s="75">
        <f>COUNTIF(CA20:CA94,"Ａ")</f>
        <v>0</v>
      </c>
      <c r="CB97" s="75"/>
      <c r="CC97" s="75">
        <f>COUNTIF(CC20:CC94,"Ａ")</f>
        <v>0</v>
      </c>
      <c r="CD97" s="75"/>
      <c r="CE97" s="456"/>
    </row>
    <row r="98" spans="2:83" ht="24.95" customHeight="1" thickBot="1">
      <c r="B98" s="1262"/>
      <c r="C98" s="1263"/>
      <c r="D98" s="1263"/>
      <c r="E98" s="1263"/>
      <c r="F98" s="1263"/>
      <c r="G98" s="1264"/>
      <c r="H98" s="1252" t="s">
        <v>204</v>
      </c>
      <c r="I98" s="1253"/>
      <c r="J98" s="1270"/>
      <c r="K98" s="1271"/>
      <c r="L98" s="1271"/>
      <c r="M98" s="1271"/>
      <c r="N98" s="1271"/>
      <c r="O98" s="1271"/>
      <c r="P98" s="1271"/>
      <c r="Q98" s="1271"/>
      <c r="R98" s="1271"/>
      <c r="S98" s="1271"/>
      <c r="T98" s="1272"/>
      <c r="U98" s="1254">
        <f>BW98</f>
        <v>0</v>
      </c>
      <c r="V98" s="1255"/>
      <c r="W98" s="1256">
        <f>BY98</f>
        <v>0</v>
      </c>
      <c r="X98" s="1255"/>
      <c r="Y98" s="1257">
        <f>CA98</f>
        <v>0</v>
      </c>
      <c r="Z98" s="1255"/>
      <c r="AA98" s="1257">
        <f>CC98</f>
        <v>0</v>
      </c>
      <c r="AB98" s="1258"/>
      <c r="AC98" s="1280"/>
      <c r="AD98" s="1281"/>
      <c r="AE98" s="1282"/>
      <c r="AF98" s="1283"/>
      <c r="AG98" s="365"/>
      <c r="AH98" s="365"/>
      <c r="AI98" s="365"/>
      <c r="AJ98" s="365"/>
      <c r="AK98" s="365"/>
      <c r="AL98" s="365"/>
      <c r="AM98" s="365"/>
      <c r="AN98" s="365"/>
      <c r="AO98" s="365"/>
      <c r="AP98" s="365"/>
      <c r="AQ98" s="365"/>
      <c r="AR98" s="365"/>
      <c r="AS98" s="365"/>
      <c r="AT98" s="365"/>
      <c r="AU98" s="365"/>
      <c r="AV98" s="365"/>
      <c r="AW98" s="365"/>
      <c r="AX98" s="365"/>
      <c r="AY98" s="365"/>
      <c r="AZ98" s="365"/>
      <c r="BA98" s="365"/>
      <c r="BB98" s="365"/>
      <c r="BC98" s="72"/>
      <c r="BD98" s="72"/>
      <c r="BE98" s="72"/>
      <c r="BF98" s="72"/>
      <c r="BG98" s="1251" t="s">
        <v>204</v>
      </c>
      <c r="BH98" s="1251"/>
      <c r="BI98" s="451"/>
      <c r="BJ98" s="75"/>
      <c r="BK98" s="75"/>
      <c r="BL98" s="75"/>
      <c r="BM98" s="75"/>
      <c r="BN98" s="75"/>
      <c r="BO98" s="75"/>
      <c r="BP98" s="75"/>
      <c r="BQ98" s="75"/>
      <c r="BR98" s="75"/>
      <c r="BS98" s="75"/>
      <c r="BT98" s="456"/>
      <c r="BU98" s="456"/>
      <c r="BV98" s="456"/>
      <c r="BW98" s="75">
        <f>COUNTIF(BW20:BW94,"B")</f>
        <v>0</v>
      </c>
      <c r="BX98" s="75"/>
      <c r="BY98" s="75">
        <f>COUNTIF(BY20:BY94,"B")</f>
        <v>0</v>
      </c>
      <c r="BZ98" s="75"/>
      <c r="CA98" s="75">
        <f>COUNTIF(CA20:CA94,"B")</f>
        <v>0</v>
      </c>
      <c r="CB98" s="75"/>
      <c r="CC98" s="75">
        <f>COUNTIF(CC20:CC94,"B")</f>
        <v>0</v>
      </c>
      <c r="CD98" s="75"/>
      <c r="CE98" s="456"/>
    </row>
    <row r="124" spans="2:31" s="114" customFormat="1"/>
    <row r="125" spans="2:31" s="114" customFormat="1"/>
    <row r="126" spans="2:31" s="114" customFormat="1" ht="30" customHeight="1">
      <c r="B126" s="122" t="s">
        <v>254</v>
      </c>
      <c r="C126" s="122"/>
      <c r="D126" s="122"/>
      <c r="E126" s="122"/>
      <c r="F126" s="122"/>
      <c r="G126" s="122"/>
      <c r="H126" s="122"/>
      <c r="I126" s="122"/>
      <c r="J126" s="122"/>
      <c r="K126" s="122"/>
      <c r="L126" s="122"/>
      <c r="M126" s="122"/>
      <c r="N126" s="122"/>
      <c r="O126" s="122"/>
      <c r="P126" s="122"/>
      <c r="Q126" s="122"/>
      <c r="R126" s="122"/>
      <c r="S126" s="122"/>
      <c r="T126" s="122"/>
      <c r="U126" s="122"/>
      <c r="V126" s="122"/>
      <c r="W126" s="122"/>
      <c r="X126" s="122"/>
      <c r="Y126" s="122"/>
      <c r="Z126" s="122"/>
      <c r="AA126" s="122"/>
      <c r="AB126" s="122"/>
      <c r="AC126" s="122"/>
      <c r="AD126" s="122"/>
      <c r="AE126" s="122"/>
    </row>
    <row r="127" spans="2:31" s="114" customFormat="1" ht="30" hidden="1" customHeight="1">
      <c r="B127" s="122"/>
      <c r="C127" s="122" t="s">
        <v>255</v>
      </c>
      <c r="D127" s="122"/>
      <c r="E127" s="122"/>
      <c r="F127" s="122"/>
      <c r="G127" s="122"/>
      <c r="H127" s="122" t="s">
        <v>256</v>
      </c>
      <c r="I127" s="122"/>
      <c r="J127" s="122" t="s">
        <v>256</v>
      </c>
      <c r="K127" s="122"/>
      <c r="L127" s="122"/>
      <c r="M127" s="122"/>
      <c r="N127" s="122"/>
      <c r="O127" s="122"/>
      <c r="P127" s="122"/>
      <c r="Q127" s="122"/>
      <c r="R127" s="122"/>
      <c r="S127" s="122"/>
      <c r="T127" s="122"/>
      <c r="U127" s="122" t="s">
        <v>256</v>
      </c>
      <c r="V127" s="122"/>
      <c r="W127" s="122"/>
      <c r="X127" s="122"/>
      <c r="Y127" s="122"/>
      <c r="Z127" s="122"/>
      <c r="AA127" s="122"/>
      <c r="AB127" s="122"/>
      <c r="AC127" s="122"/>
      <c r="AD127" s="122"/>
      <c r="AE127" s="122"/>
    </row>
    <row r="128" spans="2:31" s="114" customFormat="1" ht="30" hidden="1" customHeight="1">
      <c r="B128" s="122"/>
      <c r="C128" s="122" t="s">
        <v>256</v>
      </c>
      <c r="D128" s="122"/>
      <c r="E128" s="122"/>
      <c r="F128" s="122"/>
      <c r="G128" s="122"/>
      <c r="H128" s="122"/>
      <c r="I128" s="122"/>
      <c r="J128" s="122"/>
      <c r="K128" s="122"/>
      <c r="L128" s="122"/>
      <c r="M128" s="122"/>
      <c r="N128" s="122"/>
      <c r="O128" s="122"/>
      <c r="P128" s="122"/>
      <c r="Q128" s="122"/>
      <c r="R128" s="122"/>
      <c r="S128" s="122"/>
      <c r="T128" s="122"/>
      <c r="U128" s="122" t="s">
        <v>251</v>
      </c>
      <c r="V128" s="122"/>
      <c r="W128" s="122"/>
      <c r="X128" s="122"/>
      <c r="Y128" s="122"/>
      <c r="Z128" s="122"/>
      <c r="AA128" s="122"/>
      <c r="AB128" s="122"/>
      <c r="AC128" s="122"/>
      <c r="AD128" s="122"/>
      <c r="AE128" s="122"/>
    </row>
    <row r="129" spans="2:31" s="114" customFormat="1" ht="30" hidden="1" customHeight="1">
      <c r="B129" s="122"/>
      <c r="C129" s="122" t="s">
        <v>176</v>
      </c>
      <c r="D129" s="122"/>
      <c r="E129" s="122"/>
      <c r="F129" s="122"/>
      <c r="G129" s="122"/>
      <c r="H129" s="122" t="s">
        <v>176</v>
      </c>
      <c r="I129" s="122"/>
      <c r="J129" s="122"/>
      <c r="K129" s="122"/>
      <c r="L129" s="122"/>
      <c r="M129" s="122"/>
      <c r="N129" s="122"/>
      <c r="O129" s="122"/>
      <c r="P129" s="122"/>
      <c r="Q129" s="122"/>
      <c r="R129" s="122"/>
      <c r="S129" s="122"/>
      <c r="T129" s="122"/>
      <c r="U129" s="122" t="s">
        <v>176</v>
      </c>
      <c r="V129" s="122"/>
      <c r="W129" s="122"/>
      <c r="X129" s="122"/>
      <c r="Y129" s="122"/>
      <c r="Z129" s="122"/>
      <c r="AA129" s="122"/>
      <c r="AB129" s="122"/>
      <c r="AC129" s="122"/>
      <c r="AD129" s="122"/>
      <c r="AE129" s="122"/>
    </row>
    <row r="130" spans="2:31" s="114" customFormat="1" ht="2.25" customHeight="1">
      <c r="B130" s="122"/>
      <c r="C130" s="122"/>
      <c r="D130" s="122"/>
      <c r="E130" s="122"/>
      <c r="F130" s="122"/>
      <c r="G130" s="122"/>
      <c r="H130" s="122"/>
      <c r="I130" s="122"/>
      <c r="J130" s="122"/>
      <c r="K130" s="122"/>
      <c r="L130" s="122"/>
      <c r="M130" s="122"/>
      <c r="N130" s="122"/>
      <c r="O130" s="122"/>
      <c r="P130" s="122"/>
      <c r="Q130" s="122"/>
      <c r="R130" s="122"/>
      <c r="S130" s="122"/>
      <c r="T130" s="122"/>
      <c r="U130" s="122"/>
      <c r="V130" s="122"/>
      <c r="W130" s="122"/>
      <c r="X130" s="122"/>
      <c r="Y130" s="122"/>
      <c r="Z130" s="122"/>
      <c r="AA130" s="122"/>
      <c r="AB130" s="122"/>
      <c r="AC130" s="122"/>
      <c r="AD130" s="122"/>
      <c r="AE130" s="122"/>
    </row>
    <row r="131" spans="2:31" s="114" customFormat="1">
      <c r="B131" s="122"/>
      <c r="C131" s="122"/>
      <c r="D131" s="122"/>
      <c r="E131" s="122"/>
      <c r="F131" s="122"/>
      <c r="G131" s="122"/>
      <c r="H131" s="122"/>
      <c r="I131" s="122"/>
      <c r="J131" s="122"/>
      <c r="K131" s="122"/>
      <c r="L131" s="122"/>
      <c r="M131" s="122"/>
      <c r="N131" s="122"/>
      <c r="O131" s="122"/>
      <c r="P131" s="122"/>
      <c r="Q131" s="122"/>
      <c r="R131" s="122"/>
      <c r="S131" s="122"/>
      <c r="T131" s="122"/>
      <c r="U131" s="122"/>
      <c r="V131" s="122"/>
      <c r="W131" s="122"/>
      <c r="X131" s="122"/>
      <c r="Y131" s="122"/>
      <c r="Z131" s="122"/>
      <c r="AA131" s="122"/>
      <c r="AB131" s="122"/>
      <c r="AC131" s="122"/>
      <c r="AD131" s="122"/>
      <c r="AE131" s="122"/>
    </row>
    <row r="132" spans="2:31" s="114" customFormat="1">
      <c r="B132" s="122"/>
      <c r="C132" s="122"/>
      <c r="D132" s="122"/>
      <c r="E132" s="122"/>
      <c r="F132" s="122"/>
      <c r="G132" s="122"/>
      <c r="H132" s="122"/>
      <c r="I132" s="122"/>
      <c r="J132" s="122"/>
      <c r="K132" s="122"/>
      <c r="L132" s="122"/>
      <c r="M132" s="122"/>
      <c r="N132" s="122"/>
      <c r="O132" s="122"/>
      <c r="P132" s="122"/>
      <c r="Q132" s="122"/>
      <c r="R132" s="122"/>
      <c r="S132" s="122"/>
      <c r="T132" s="122"/>
      <c r="U132" s="122"/>
      <c r="V132" s="122"/>
      <c r="W132" s="122"/>
      <c r="X132" s="122"/>
      <c r="Y132" s="122"/>
      <c r="Z132" s="122"/>
      <c r="AA132" s="122"/>
      <c r="AB132" s="122"/>
      <c r="AC132" s="122"/>
      <c r="AD132" s="122"/>
      <c r="AE132" s="122"/>
    </row>
    <row r="133" spans="2:31" s="114" customFormat="1"/>
    <row r="134" spans="2:31" s="114" customFormat="1"/>
    <row r="135" spans="2:31" s="114" customFormat="1"/>
    <row r="136" spans="2:31" s="114" customFormat="1"/>
    <row r="137" spans="2:31" s="114" customFormat="1"/>
    <row r="138" spans="2:31" s="114" customFormat="1"/>
    <row r="139" spans="2:31" s="114" customFormat="1"/>
    <row r="140" spans="2:31" s="114" customFormat="1"/>
    <row r="141" spans="2:31" s="114" customFormat="1"/>
    <row r="142" spans="2:31" s="114" customFormat="1"/>
    <row r="143" spans="2:31" s="114" customFormat="1"/>
    <row r="144" spans="2:31" s="114" customFormat="1"/>
    <row r="145" s="114" customFormat="1"/>
    <row r="146" s="114" customFormat="1"/>
    <row r="147" s="114" customFormat="1"/>
    <row r="148" s="114" customFormat="1"/>
    <row r="149" s="114" customFormat="1"/>
    <row r="150" s="114" customFormat="1"/>
    <row r="151" s="114" customFormat="1"/>
    <row r="152" s="114" customFormat="1"/>
    <row r="153" s="114" customFormat="1"/>
    <row r="154" s="114" customFormat="1"/>
    <row r="155" s="114" customFormat="1"/>
    <row r="156" s="114" customFormat="1"/>
    <row r="157" s="114" customFormat="1"/>
    <row r="158" s="114" customFormat="1"/>
    <row r="159" s="114" customFormat="1"/>
    <row r="160" s="114" customFormat="1"/>
    <row r="161" s="114" customFormat="1"/>
    <row r="162" s="114" customFormat="1"/>
    <row r="163" s="114" customFormat="1"/>
    <row r="164" s="114" customFormat="1"/>
    <row r="165" s="114" customFormat="1"/>
    <row r="166" s="114" customFormat="1"/>
    <row r="167" s="114" customFormat="1"/>
    <row r="168" s="114" customFormat="1"/>
    <row r="169" s="114" customFormat="1"/>
    <row r="170" s="114" customFormat="1"/>
    <row r="171" s="114" customFormat="1"/>
    <row r="172" s="114" customFormat="1"/>
    <row r="173" s="114" customFormat="1"/>
    <row r="174" s="114" customFormat="1"/>
    <row r="175" s="114" customFormat="1"/>
    <row r="176" s="114" customFormat="1"/>
    <row r="177" s="114" customFormat="1"/>
    <row r="178" s="114" customFormat="1"/>
    <row r="179" s="114" customFormat="1"/>
    <row r="180" s="114" customFormat="1"/>
    <row r="181" s="114" customFormat="1"/>
  </sheetData>
  <sheetProtection sheet="1" objects="1" scenarios="1"/>
  <dataConsolidate/>
  <mergeCells count="490">
    <mergeCell ref="B1:AE1"/>
    <mergeCell ref="B2:Q2"/>
    <mergeCell ref="R2:U2"/>
    <mergeCell ref="V2:AE2"/>
    <mergeCell ref="B3:AE3"/>
    <mergeCell ref="B4:D5"/>
    <mergeCell ref="E4:O5"/>
    <mergeCell ref="P4:R5"/>
    <mergeCell ref="S4:AE5"/>
    <mergeCell ref="P6:R7"/>
    <mergeCell ref="S6:AC6"/>
    <mergeCell ref="AD6:AE6"/>
    <mergeCell ref="E7:F7"/>
    <mergeCell ref="G7:H7"/>
    <mergeCell ref="S7:AC7"/>
    <mergeCell ref="AD7:AE7"/>
    <mergeCell ref="B6:D7"/>
    <mergeCell ref="E6:F6"/>
    <mergeCell ref="G6:H6"/>
    <mergeCell ref="J6:K7"/>
    <mergeCell ref="L6:N7"/>
    <mergeCell ref="O6:O7"/>
    <mergeCell ref="I12:N12"/>
    <mergeCell ref="O12:AB12"/>
    <mergeCell ref="AC12:AE12"/>
    <mergeCell ref="I13:N13"/>
    <mergeCell ref="O13:AB13"/>
    <mergeCell ref="AC13:AE13"/>
    <mergeCell ref="B8:AE8"/>
    <mergeCell ref="B9:F9"/>
    <mergeCell ref="I9:N9"/>
    <mergeCell ref="O9:AC9"/>
    <mergeCell ref="I10:N10"/>
    <mergeCell ref="O10:AA10"/>
    <mergeCell ref="AC10:AE10"/>
    <mergeCell ref="B15:G15"/>
    <mergeCell ref="B16:G16"/>
    <mergeCell ref="H16:I16"/>
    <mergeCell ref="J16:R16"/>
    <mergeCell ref="S16:T16"/>
    <mergeCell ref="U16:AE17"/>
    <mergeCell ref="H17:I17"/>
    <mergeCell ref="J17:R17"/>
    <mergeCell ref="S17:T17"/>
    <mergeCell ref="K18:K19"/>
    <mergeCell ref="L18:L19"/>
    <mergeCell ref="M18:M19"/>
    <mergeCell ref="N18:N19"/>
    <mergeCell ref="O18:O19"/>
    <mergeCell ref="P18:P19"/>
    <mergeCell ref="B18:B19"/>
    <mergeCell ref="C18:C19"/>
    <mergeCell ref="D18:G19"/>
    <mergeCell ref="H18:H19"/>
    <mergeCell ref="I18:I19"/>
    <mergeCell ref="J18:J19"/>
    <mergeCell ref="AF18:AF19"/>
    <mergeCell ref="BG18:BH18"/>
    <mergeCell ref="BJ18:BJ19"/>
    <mergeCell ref="Q18:Q19"/>
    <mergeCell ref="R18:R19"/>
    <mergeCell ref="S18:S19"/>
    <mergeCell ref="T18:T19"/>
    <mergeCell ref="U18:V18"/>
    <mergeCell ref="W18:X18"/>
    <mergeCell ref="BY18:BZ18"/>
    <mergeCell ref="CA18:CB18"/>
    <mergeCell ref="CC18:CD18"/>
    <mergeCell ref="CE18:CE19"/>
    <mergeCell ref="U20:V20"/>
    <mergeCell ref="W20:X20"/>
    <mergeCell ref="Y20:Z20"/>
    <mergeCell ref="AA20:AB20"/>
    <mergeCell ref="AC20:AE20"/>
    <mergeCell ref="BQ18:BQ19"/>
    <mergeCell ref="BR18:BR19"/>
    <mergeCell ref="BS18:BS19"/>
    <mergeCell ref="BT18:BU18"/>
    <mergeCell ref="BV18:BV19"/>
    <mergeCell ref="BW18:BX18"/>
    <mergeCell ref="BK18:BK19"/>
    <mergeCell ref="BL18:BL19"/>
    <mergeCell ref="BM18:BM19"/>
    <mergeCell ref="BN18:BN19"/>
    <mergeCell ref="BO18:BO19"/>
    <mergeCell ref="BP18:BP19"/>
    <mergeCell ref="Y18:Z18"/>
    <mergeCell ref="AA18:AB18"/>
    <mergeCell ref="AC18:AE19"/>
    <mergeCell ref="U21:V21"/>
    <mergeCell ref="W21:X21"/>
    <mergeCell ref="Y21:Z21"/>
    <mergeCell ref="AA21:AB21"/>
    <mergeCell ref="AC21:AE21"/>
    <mergeCell ref="U22:V22"/>
    <mergeCell ref="W22:X22"/>
    <mergeCell ref="Y22:Z22"/>
    <mergeCell ref="AA22:AB22"/>
    <mergeCell ref="AC22:AE22"/>
    <mergeCell ref="U23:V23"/>
    <mergeCell ref="W23:X23"/>
    <mergeCell ref="Y23:Z23"/>
    <mergeCell ref="AA23:AB23"/>
    <mergeCell ref="AC23:AE23"/>
    <mergeCell ref="U24:V24"/>
    <mergeCell ref="W24:X24"/>
    <mergeCell ref="Y24:Z24"/>
    <mergeCell ref="AA24:AB24"/>
    <mergeCell ref="AC24:AE24"/>
    <mergeCell ref="U25:V25"/>
    <mergeCell ref="W25:X25"/>
    <mergeCell ref="Y25:Z25"/>
    <mergeCell ref="AA25:AB25"/>
    <mergeCell ref="AC25:AE25"/>
    <mergeCell ref="U26:V26"/>
    <mergeCell ref="W26:X26"/>
    <mergeCell ref="Y26:Z26"/>
    <mergeCell ref="AA26:AB26"/>
    <mergeCell ref="AC26:AE26"/>
    <mergeCell ref="U27:V27"/>
    <mergeCell ref="W27:X27"/>
    <mergeCell ref="Y27:Z27"/>
    <mergeCell ref="AA27:AB27"/>
    <mergeCell ref="AC27:AE27"/>
    <mergeCell ref="U28:V28"/>
    <mergeCell ref="W28:X28"/>
    <mergeCell ref="Y28:Z28"/>
    <mergeCell ref="AA28:AB28"/>
    <mergeCell ref="AC28:AE28"/>
    <mergeCell ref="U29:V29"/>
    <mergeCell ref="W29:X29"/>
    <mergeCell ref="Y29:Z29"/>
    <mergeCell ref="AA29:AB29"/>
    <mergeCell ref="AC29:AE29"/>
    <mergeCell ref="U30:V30"/>
    <mergeCell ref="W30:X30"/>
    <mergeCell ref="Y30:Z30"/>
    <mergeCell ref="AA30:AB30"/>
    <mergeCell ref="AC30:AE30"/>
    <mergeCell ref="U31:V31"/>
    <mergeCell ref="W31:X31"/>
    <mergeCell ref="Y31:Z31"/>
    <mergeCell ref="AA31:AB31"/>
    <mergeCell ref="AC31:AE31"/>
    <mergeCell ref="U32:V32"/>
    <mergeCell ref="W32:X32"/>
    <mergeCell ref="Y32:Z32"/>
    <mergeCell ref="AA32:AB32"/>
    <mergeCell ref="AC32:AE32"/>
    <mergeCell ref="U33:V33"/>
    <mergeCell ref="W33:X33"/>
    <mergeCell ref="Y33:Z33"/>
    <mergeCell ref="AA33:AB33"/>
    <mergeCell ref="AC33:AE33"/>
    <mergeCell ref="U34:V34"/>
    <mergeCell ref="W34:X34"/>
    <mergeCell ref="Y34:Z34"/>
    <mergeCell ref="AA34:AB34"/>
    <mergeCell ref="AC34:AE34"/>
    <mergeCell ref="U35:V35"/>
    <mergeCell ref="W35:X35"/>
    <mergeCell ref="Y35:Z35"/>
    <mergeCell ref="AA35:AB35"/>
    <mergeCell ref="AC35:AE35"/>
    <mergeCell ref="U36:V36"/>
    <mergeCell ref="W36:X36"/>
    <mergeCell ref="Y36:Z36"/>
    <mergeCell ref="AA36:AB36"/>
    <mergeCell ref="AC36:AE36"/>
    <mergeCell ref="U37:V37"/>
    <mergeCell ref="W37:X37"/>
    <mergeCell ref="Y37:Z37"/>
    <mergeCell ref="AA37:AB37"/>
    <mergeCell ref="AC37:AE37"/>
    <mergeCell ref="U38:V38"/>
    <mergeCell ref="W38:X38"/>
    <mergeCell ref="Y38:Z38"/>
    <mergeCell ref="AA38:AB38"/>
    <mergeCell ref="AC38:AE38"/>
    <mergeCell ref="U39:V39"/>
    <mergeCell ref="W39:X39"/>
    <mergeCell ref="Y39:Z39"/>
    <mergeCell ref="AA39:AB39"/>
    <mergeCell ref="AC39:AE39"/>
    <mergeCell ref="U40:V40"/>
    <mergeCell ref="W40:X40"/>
    <mergeCell ref="Y40:Z40"/>
    <mergeCell ref="AA40:AB40"/>
    <mergeCell ref="AC40:AE40"/>
    <mergeCell ref="U41:V41"/>
    <mergeCell ref="W41:X41"/>
    <mergeCell ref="Y41:Z41"/>
    <mergeCell ref="AA41:AB41"/>
    <mergeCell ref="AC41:AE41"/>
    <mergeCell ref="U42:V42"/>
    <mergeCell ref="W42:X42"/>
    <mergeCell ref="Y42:Z42"/>
    <mergeCell ref="AA42:AB42"/>
    <mergeCell ref="AC42:AE42"/>
    <mergeCell ref="U43:V43"/>
    <mergeCell ref="W43:X43"/>
    <mergeCell ref="Y43:Z43"/>
    <mergeCell ref="AA43:AB43"/>
    <mergeCell ref="AC43:AE43"/>
    <mergeCell ref="U44:V44"/>
    <mergeCell ref="W44:X44"/>
    <mergeCell ref="Y44:Z44"/>
    <mergeCell ref="AA44:AB44"/>
    <mergeCell ref="AC44:AE44"/>
    <mergeCell ref="U45:V45"/>
    <mergeCell ref="W45:X45"/>
    <mergeCell ref="Y45:Z45"/>
    <mergeCell ref="AA45:AB45"/>
    <mergeCell ref="AC45:AE45"/>
    <mergeCell ref="U46:V46"/>
    <mergeCell ref="W46:X46"/>
    <mergeCell ref="Y46:Z46"/>
    <mergeCell ref="AA46:AB46"/>
    <mergeCell ref="AC46:AE46"/>
    <mergeCell ref="U47:V47"/>
    <mergeCell ref="W47:X47"/>
    <mergeCell ref="Y47:Z47"/>
    <mergeCell ref="AA47:AB47"/>
    <mergeCell ref="AC47:AE47"/>
    <mergeCell ref="U48:V48"/>
    <mergeCell ref="W48:X48"/>
    <mergeCell ref="Y48:Z48"/>
    <mergeCell ref="AA48:AB48"/>
    <mergeCell ref="AC48:AE48"/>
    <mergeCell ref="U49:V49"/>
    <mergeCell ref="W49:X49"/>
    <mergeCell ref="Y49:Z49"/>
    <mergeCell ref="AA49:AB49"/>
    <mergeCell ref="AC49:AE49"/>
    <mergeCell ref="U50:V50"/>
    <mergeCell ref="W50:X50"/>
    <mergeCell ref="Y50:Z50"/>
    <mergeCell ref="AA50:AB50"/>
    <mergeCell ref="AC50:AE50"/>
    <mergeCell ref="U51:V51"/>
    <mergeCell ref="W51:X51"/>
    <mergeCell ref="Y51:Z51"/>
    <mergeCell ref="AA51:AB51"/>
    <mergeCell ref="AC51:AE51"/>
    <mergeCell ref="U52:V52"/>
    <mergeCell ref="W52:X52"/>
    <mergeCell ref="Y52:Z52"/>
    <mergeCell ref="AA52:AB52"/>
    <mergeCell ref="AC52:AE52"/>
    <mergeCell ref="U53:V53"/>
    <mergeCell ref="W53:X53"/>
    <mergeCell ref="Y53:Z53"/>
    <mergeCell ref="AA53:AB53"/>
    <mergeCell ref="AC53:AE53"/>
    <mergeCell ref="U54:V54"/>
    <mergeCell ref="W54:X54"/>
    <mergeCell ref="Y54:Z54"/>
    <mergeCell ref="AA54:AB54"/>
    <mergeCell ref="AC54:AE54"/>
    <mergeCell ref="U55:V55"/>
    <mergeCell ref="W55:X55"/>
    <mergeCell ref="Y55:Z55"/>
    <mergeCell ref="AA55:AB55"/>
    <mergeCell ref="AC55:AE55"/>
    <mergeCell ref="U56:V56"/>
    <mergeCell ref="W56:X56"/>
    <mergeCell ref="Y56:Z56"/>
    <mergeCell ref="AA56:AB56"/>
    <mergeCell ref="AC56:AE56"/>
    <mergeCell ref="U57:V57"/>
    <mergeCell ref="W57:X57"/>
    <mergeCell ref="Y57:Z57"/>
    <mergeCell ref="AA57:AB57"/>
    <mergeCell ref="AC57:AE57"/>
    <mergeCell ref="U58:V58"/>
    <mergeCell ref="W58:X58"/>
    <mergeCell ref="Y58:Z58"/>
    <mergeCell ref="AA58:AB58"/>
    <mergeCell ref="AC58:AE58"/>
    <mergeCell ref="U59:V59"/>
    <mergeCell ref="W59:X59"/>
    <mergeCell ref="Y59:Z59"/>
    <mergeCell ref="AA59:AB59"/>
    <mergeCell ref="AC59:AE59"/>
    <mergeCell ref="U60:V60"/>
    <mergeCell ref="W60:X60"/>
    <mergeCell ref="Y60:Z60"/>
    <mergeCell ref="AA60:AB60"/>
    <mergeCell ref="AC60:AE60"/>
    <mergeCell ref="U61:V61"/>
    <mergeCell ref="W61:X61"/>
    <mergeCell ref="Y61:Z61"/>
    <mergeCell ref="AA61:AB61"/>
    <mergeCell ref="AC61:AE61"/>
    <mergeCell ref="U62:V62"/>
    <mergeCell ref="W62:X62"/>
    <mergeCell ref="Y62:Z62"/>
    <mergeCell ref="AA62:AB62"/>
    <mergeCell ref="AC62:AE62"/>
    <mergeCell ref="U63:V63"/>
    <mergeCell ref="W63:X63"/>
    <mergeCell ref="Y63:Z63"/>
    <mergeCell ref="AA63:AB63"/>
    <mergeCell ref="AC63:AE63"/>
    <mergeCell ref="U64:V64"/>
    <mergeCell ref="W64:X64"/>
    <mergeCell ref="Y64:Z64"/>
    <mergeCell ref="AA64:AB64"/>
    <mergeCell ref="AC64:AE64"/>
    <mergeCell ref="U65:V65"/>
    <mergeCell ref="W65:X65"/>
    <mergeCell ref="Y65:Z65"/>
    <mergeCell ref="AA65:AB65"/>
    <mergeCell ref="AC65:AE65"/>
    <mergeCell ref="U66:V66"/>
    <mergeCell ref="W66:X66"/>
    <mergeCell ref="Y66:Z66"/>
    <mergeCell ref="AA66:AB66"/>
    <mergeCell ref="AC66:AE66"/>
    <mergeCell ref="U67:V67"/>
    <mergeCell ref="W67:X67"/>
    <mergeCell ref="Y67:Z67"/>
    <mergeCell ref="AA67:AB67"/>
    <mergeCell ref="AC67:AE67"/>
    <mergeCell ref="U68:V68"/>
    <mergeCell ref="W68:X68"/>
    <mergeCell ref="Y68:Z68"/>
    <mergeCell ref="AA68:AB68"/>
    <mergeCell ref="AC68:AE68"/>
    <mergeCell ref="BG95:BH95"/>
    <mergeCell ref="H96:I96"/>
    <mergeCell ref="U96:V96"/>
    <mergeCell ref="W96:X96"/>
    <mergeCell ref="Y96:Z96"/>
    <mergeCell ref="AA96:AB96"/>
    <mergeCell ref="BG96:BH96"/>
    <mergeCell ref="U94:V94"/>
    <mergeCell ref="W94:X94"/>
    <mergeCell ref="Y94:Z94"/>
    <mergeCell ref="AA94:AB94"/>
    <mergeCell ref="AC94:AE94"/>
    <mergeCell ref="H95:I95"/>
    <mergeCell ref="U95:V95"/>
    <mergeCell ref="W95:X95"/>
    <mergeCell ref="Y95:Z95"/>
    <mergeCell ref="B97:G98"/>
    <mergeCell ref="H97:I97"/>
    <mergeCell ref="J97:T98"/>
    <mergeCell ref="U97:V97"/>
    <mergeCell ref="W97:X97"/>
    <mergeCell ref="Y97:Z97"/>
    <mergeCell ref="AA95:AB95"/>
    <mergeCell ref="AC95:AE96"/>
    <mergeCell ref="AF95:AF96"/>
    <mergeCell ref="B95:G96"/>
    <mergeCell ref="AA97:AB97"/>
    <mergeCell ref="AC97:AE98"/>
    <mergeCell ref="AF97:AF98"/>
    <mergeCell ref="BG97:BH97"/>
    <mergeCell ref="H98:I98"/>
    <mergeCell ref="U98:V98"/>
    <mergeCell ref="W98:X98"/>
    <mergeCell ref="Y98:Z98"/>
    <mergeCell ref="AA98:AB98"/>
    <mergeCell ref="BG98:BH98"/>
    <mergeCell ref="U69:V69"/>
    <mergeCell ref="W69:X69"/>
    <mergeCell ref="Y69:Z69"/>
    <mergeCell ref="AA69:AB69"/>
    <mergeCell ref="AC69:AE69"/>
    <mergeCell ref="U70:V70"/>
    <mergeCell ref="W70:X70"/>
    <mergeCell ref="Y70:Z70"/>
    <mergeCell ref="AA70:AB70"/>
    <mergeCell ref="AC70:AE70"/>
    <mergeCell ref="U71:V71"/>
    <mergeCell ref="W71:X71"/>
    <mergeCell ref="Y71:Z71"/>
    <mergeCell ref="AA71:AB71"/>
    <mergeCell ref="AC71:AE71"/>
    <mergeCell ref="U72:V72"/>
    <mergeCell ref="W72:X72"/>
    <mergeCell ref="Y72:Z72"/>
    <mergeCell ref="AA72:AB72"/>
    <mergeCell ref="AC72:AE72"/>
    <mergeCell ref="U73:V73"/>
    <mergeCell ref="W73:X73"/>
    <mergeCell ref="Y73:Z73"/>
    <mergeCell ref="AA73:AB73"/>
    <mergeCell ref="AC73:AE73"/>
    <mergeCell ref="U74:V74"/>
    <mergeCell ref="W74:X74"/>
    <mergeCell ref="Y74:Z74"/>
    <mergeCell ref="AA74:AB74"/>
    <mergeCell ref="AC74:AE74"/>
    <mergeCell ref="U75:V75"/>
    <mergeCell ref="W75:X75"/>
    <mergeCell ref="Y75:Z75"/>
    <mergeCell ref="AA75:AB75"/>
    <mergeCell ref="AC75:AE75"/>
    <mergeCell ref="U76:V76"/>
    <mergeCell ref="W76:X76"/>
    <mergeCell ref="Y76:Z76"/>
    <mergeCell ref="AA76:AB76"/>
    <mergeCell ref="AC76:AE76"/>
    <mergeCell ref="U77:V77"/>
    <mergeCell ref="W77:X77"/>
    <mergeCell ref="Y77:Z77"/>
    <mergeCell ref="AA77:AB77"/>
    <mergeCell ref="AC77:AE77"/>
    <mergeCell ref="U78:V78"/>
    <mergeCell ref="W78:X78"/>
    <mergeCell ref="Y78:Z78"/>
    <mergeCell ref="AA78:AB78"/>
    <mergeCell ref="AC78:AE78"/>
    <mergeCell ref="U79:V79"/>
    <mergeCell ref="W79:X79"/>
    <mergeCell ref="Y79:Z79"/>
    <mergeCell ref="AA79:AB79"/>
    <mergeCell ref="AC79:AE79"/>
    <mergeCell ref="U80:V80"/>
    <mergeCell ref="W80:X80"/>
    <mergeCell ref="Y80:Z80"/>
    <mergeCell ref="AA80:AB80"/>
    <mergeCell ref="AC80:AE80"/>
    <mergeCell ref="U81:V81"/>
    <mergeCell ref="W81:X81"/>
    <mergeCell ref="Y81:Z81"/>
    <mergeCell ref="AA81:AB81"/>
    <mergeCell ref="AC81:AE81"/>
    <mergeCell ref="U82:V82"/>
    <mergeCell ref="W82:X82"/>
    <mergeCell ref="Y82:Z82"/>
    <mergeCell ref="AA82:AB82"/>
    <mergeCell ref="AC82:AE82"/>
    <mergeCell ref="U83:V83"/>
    <mergeCell ref="W83:X83"/>
    <mergeCell ref="Y83:Z83"/>
    <mergeCell ref="AA83:AB83"/>
    <mergeCell ref="AC83:AE83"/>
    <mergeCell ref="U84:V84"/>
    <mergeCell ref="W84:X84"/>
    <mergeCell ref="Y84:Z84"/>
    <mergeCell ref="AA84:AB84"/>
    <mergeCell ref="AC84:AE84"/>
    <mergeCell ref="AC91:AE91"/>
    <mergeCell ref="U85:V85"/>
    <mergeCell ref="W85:X85"/>
    <mergeCell ref="Y85:Z85"/>
    <mergeCell ref="AA85:AB85"/>
    <mergeCell ref="AC85:AE85"/>
    <mergeCell ref="U86:V86"/>
    <mergeCell ref="W86:X86"/>
    <mergeCell ref="Y86:Z86"/>
    <mergeCell ref="AA86:AB86"/>
    <mergeCell ref="AC86:AE86"/>
    <mergeCell ref="U87:V87"/>
    <mergeCell ref="W87:X87"/>
    <mergeCell ref="Y87:Z87"/>
    <mergeCell ref="AA87:AB87"/>
    <mergeCell ref="AC87:AE87"/>
    <mergeCell ref="U88:V88"/>
    <mergeCell ref="W88:X88"/>
    <mergeCell ref="Y88:Z88"/>
    <mergeCell ref="AA88:AB88"/>
    <mergeCell ref="AC88:AE88"/>
    <mergeCell ref="U93:V93"/>
    <mergeCell ref="W93:X93"/>
    <mergeCell ref="Y93:Z93"/>
    <mergeCell ref="AA93:AB93"/>
    <mergeCell ref="AC93:AE93"/>
    <mergeCell ref="U89:V89"/>
    <mergeCell ref="W89:X89"/>
    <mergeCell ref="Y89:Z89"/>
    <mergeCell ref="AA89:AB89"/>
    <mergeCell ref="AC89:AE89"/>
    <mergeCell ref="U90:V90"/>
    <mergeCell ref="W90:X90"/>
    <mergeCell ref="Y90:Z90"/>
    <mergeCell ref="AA90:AB90"/>
    <mergeCell ref="AC90:AE90"/>
    <mergeCell ref="U92:V92"/>
    <mergeCell ref="W92:X92"/>
    <mergeCell ref="Y92:Z92"/>
    <mergeCell ref="AA92:AB92"/>
    <mergeCell ref="AC92:AE92"/>
    <mergeCell ref="U91:V91"/>
    <mergeCell ref="W91:X91"/>
    <mergeCell ref="Y91:Z91"/>
    <mergeCell ref="AA91:AB91"/>
  </mergeCells>
  <phoneticPr fontId="1"/>
  <dataValidations count="4">
    <dataValidation type="list" allowBlank="1" showInputMessage="1" showErrorMessage="1" sqref="H20:T94" xr:uid="{7CF36D5D-CD72-40D0-A648-6450B1DC3820}">
      <formula1>$H$127:$H$128</formula1>
    </dataValidation>
    <dataValidation type="list" allowBlank="1" showInputMessage="1" showErrorMessage="1" sqref="C20:C94" xr:uid="{45238F78-215F-4317-B970-D49328586C05}">
      <formula1>$C$127:$C$129</formula1>
    </dataValidation>
    <dataValidation type="list" allowBlank="1" showInputMessage="1" showErrorMessage="1" sqref="U20:AB94" xr:uid="{8ADD3127-71E7-4B9B-848B-914B6637E1DF}">
      <formula1>$U$127:$U$129</formula1>
    </dataValidation>
    <dataValidation type="list" allowBlank="1" showInputMessage="1" showErrorMessage="1" sqref="O10:O11" xr:uid="{F9B4D06A-F770-4ADD-B7A6-4CEE093BE3F8}">
      <formula1>#REF!</formula1>
    </dataValidation>
  </dataValidations>
  <pageMargins left="0.9055118110236221" right="0.31496062992125984" top="0.74803149606299213" bottom="0.74803149606299213" header="0.31496062992125984" footer="0.31496062992125984"/>
  <pageSetup paperSize="9" scale="58" orientation="portrait" blackAndWhite="1" r:id="rId1"/>
  <rowBreaks count="1" manualBreakCount="1">
    <brk id="54" min="1" max="30" man="1"/>
  </rowBreaks>
  <colBreaks count="1" manualBreakCount="1">
    <brk id="84"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A6347B6-AD85-453D-A8B5-3940EB7DB7EB}">
          <x14:formula1>
            <xm:f>①基本入力表!$H$68:$H$72</xm:f>
          </x14:formula1>
          <xm:sqref>P11:AA11 AB10:AB11 AC11:AE11</xm:sqref>
        </x14:dataValidation>
        <x14:dataValidation type="list" allowBlank="1" showInputMessage="1" showErrorMessage="1" xr:uid="{71BF6C15-8BDE-43B8-9720-BD7DB3FE5AC9}">
          <x14:formula1>
            <xm:f>①基本入力表!$G$68:$G$72</xm:f>
          </x14:formula1>
          <xm:sqref>O9</xm:sqref>
        </x14:dataValidation>
        <x14:dataValidation type="list" allowBlank="1" showInputMessage="1" showErrorMessage="1" xr:uid="{D4BF784E-6BA6-4B0B-A294-A2BDBDAACCBD}">
          <x14:formula1>
            <xm:f>①基本入力表!$E$68:$E$70</xm:f>
          </x14:formula1>
          <xm:sqref>G9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7E07B-7E00-463F-937B-688F62D4E3D4}">
  <sheetPr>
    <tabColor rgb="FFFFFF00"/>
  </sheetPr>
  <dimension ref="A1:CF206"/>
  <sheetViews>
    <sheetView showGridLines="0" showZeros="0" view="pageBreakPreview" zoomScale="55" zoomScaleNormal="100" zoomScaleSheetLayoutView="55" workbookViewId="0">
      <selection activeCell="D20" sqref="D20"/>
    </sheetView>
  </sheetViews>
  <sheetFormatPr defaultRowHeight="13.5"/>
  <cols>
    <col min="1" max="1" width="1.25" customWidth="1"/>
    <col min="2" max="4" width="4.125" customWidth="1"/>
    <col min="5" max="20" width="3.25" customWidth="1"/>
    <col min="21" max="28" width="2.5" customWidth="1"/>
    <col min="29" max="30" width="4" customWidth="1"/>
    <col min="31" max="31" width="14.125" customWidth="1"/>
    <col min="32" max="32" width="23.5" customWidth="1"/>
    <col min="33" max="55" width="3.875" customWidth="1"/>
    <col min="56" max="57" width="3.75" customWidth="1"/>
    <col min="58" max="84" width="4.125" customWidth="1"/>
  </cols>
  <sheetData>
    <row r="1" spans="1:84" ht="24">
      <c r="B1" s="1399" t="s">
        <v>257</v>
      </c>
      <c r="C1" s="1399"/>
      <c r="D1" s="1399"/>
      <c r="E1" s="1399"/>
      <c r="F1" s="1399"/>
      <c r="G1" s="1399"/>
      <c r="H1" s="1399"/>
      <c r="I1" s="1399"/>
      <c r="J1" s="1399"/>
      <c r="K1" s="1399"/>
      <c r="L1" s="1399"/>
      <c r="M1" s="1399"/>
      <c r="N1" s="1399"/>
      <c r="O1" s="1399"/>
      <c r="P1" s="1399"/>
      <c r="Q1" s="1399"/>
      <c r="R1" s="1399"/>
      <c r="S1" s="1399"/>
      <c r="T1" s="1399"/>
      <c r="U1" s="1399"/>
      <c r="V1" s="1399"/>
      <c r="W1" s="1399"/>
      <c r="X1" s="1399"/>
      <c r="Y1" s="1399"/>
      <c r="Z1" s="1399"/>
      <c r="AA1" s="1399"/>
      <c r="AB1" s="1399"/>
      <c r="AC1" s="1399"/>
      <c r="AD1" s="1399"/>
      <c r="AE1" s="1399"/>
    </row>
    <row r="2" spans="1:84" ht="24" customHeight="1">
      <c r="B2" s="1400"/>
      <c r="C2" s="1400"/>
      <c r="D2" s="1400"/>
      <c r="E2" s="1400"/>
      <c r="F2" s="1400"/>
      <c r="G2" s="1400"/>
      <c r="H2" s="1400"/>
      <c r="I2" s="1400"/>
      <c r="J2" s="1400"/>
      <c r="K2" s="1400"/>
      <c r="L2" s="1400"/>
      <c r="M2" s="1400"/>
      <c r="N2" s="1400"/>
      <c r="O2" s="1400"/>
      <c r="P2" s="1400"/>
      <c r="Q2" s="1400"/>
      <c r="R2" s="1401" t="s">
        <v>196</v>
      </c>
      <c r="S2" s="1401"/>
      <c r="T2" s="1401"/>
      <c r="U2" s="1401"/>
      <c r="V2" s="1058">
        <v>46113</v>
      </c>
      <c r="W2" s="1058"/>
      <c r="X2" s="1058"/>
      <c r="Y2" s="1058"/>
      <c r="Z2" s="1058"/>
      <c r="AA2" s="1058"/>
      <c r="AB2" s="1058"/>
      <c r="AC2" s="1058"/>
      <c r="AD2" s="1058"/>
      <c r="AE2" s="1058"/>
    </row>
    <row r="3" spans="1:84" ht="8.1" customHeight="1" thickBot="1">
      <c r="B3" s="1371"/>
      <c r="C3" s="1371"/>
      <c r="D3" s="1371"/>
      <c r="E3" s="1371"/>
      <c r="F3" s="1371"/>
      <c r="G3" s="1371"/>
      <c r="H3" s="1371"/>
      <c r="I3" s="1371"/>
      <c r="J3" s="1371"/>
      <c r="K3" s="1371"/>
      <c r="L3" s="1371"/>
      <c r="M3" s="1371"/>
      <c r="N3" s="1371"/>
      <c r="O3" s="1371"/>
      <c r="P3" s="1371"/>
      <c r="Q3" s="1371"/>
      <c r="R3" s="1371"/>
      <c r="S3" s="1371"/>
      <c r="T3" s="1371"/>
      <c r="U3" s="1371"/>
      <c r="V3" s="1371"/>
      <c r="W3" s="1371"/>
      <c r="X3" s="1371"/>
      <c r="Y3" s="1371"/>
      <c r="Z3" s="1371"/>
      <c r="AA3" s="1371"/>
      <c r="AB3" s="1371"/>
      <c r="AC3" s="1371"/>
      <c r="AD3" s="1371"/>
      <c r="AE3" s="1371"/>
    </row>
    <row r="4" spans="1:84" ht="16.5" customHeight="1">
      <c r="B4" s="1402" t="s">
        <v>197</v>
      </c>
      <c r="C4" s="1403"/>
      <c r="D4" s="1404"/>
      <c r="E4" s="1408">
        <f>①基本入力表!C5</f>
        <v>0</v>
      </c>
      <c r="F4" s="1409"/>
      <c r="G4" s="1409"/>
      <c r="H4" s="1409"/>
      <c r="I4" s="1409"/>
      <c r="J4" s="1409"/>
      <c r="K4" s="1409"/>
      <c r="L4" s="1409"/>
      <c r="M4" s="1409"/>
      <c r="N4" s="1409"/>
      <c r="O4" s="1410"/>
      <c r="P4" s="1414" t="s">
        <v>372</v>
      </c>
      <c r="Q4" s="1415"/>
      <c r="R4" s="1416"/>
      <c r="S4" s="1420">
        <f>①基本入力表!$C9</f>
        <v>0</v>
      </c>
      <c r="T4" s="1421"/>
      <c r="U4" s="1421"/>
      <c r="V4" s="1421"/>
      <c r="W4" s="1421"/>
      <c r="X4" s="1421"/>
      <c r="Y4" s="1421"/>
      <c r="Z4" s="1421"/>
      <c r="AA4" s="1421"/>
      <c r="AB4" s="1421"/>
      <c r="AC4" s="1421"/>
      <c r="AD4" s="1421"/>
      <c r="AE4" s="1422"/>
    </row>
    <row r="5" spans="1:84" ht="16.5" customHeight="1">
      <c r="B5" s="1405"/>
      <c r="C5" s="1406"/>
      <c r="D5" s="1407"/>
      <c r="E5" s="1411"/>
      <c r="F5" s="1412"/>
      <c r="G5" s="1412"/>
      <c r="H5" s="1412"/>
      <c r="I5" s="1412"/>
      <c r="J5" s="1412"/>
      <c r="K5" s="1412"/>
      <c r="L5" s="1412"/>
      <c r="M5" s="1412"/>
      <c r="N5" s="1412"/>
      <c r="O5" s="1413"/>
      <c r="P5" s="1417"/>
      <c r="Q5" s="1418"/>
      <c r="R5" s="1419"/>
      <c r="S5" s="1423"/>
      <c r="T5" s="1424"/>
      <c r="U5" s="1424"/>
      <c r="V5" s="1424"/>
      <c r="W5" s="1424"/>
      <c r="X5" s="1424"/>
      <c r="Y5" s="1424"/>
      <c r="Z5" s="1424"/>
      <c r="AA5" s="1424"/>
      <c r="AB5" s="1424"/>
      <c r="AC5" s="1424"/>
      <c r="AD5" s="1424"/>
      <c r="AE5" s="1425"/>
    </row>
    <row r="6" spans="1:84" ht="24.95" customHeight="1">
      <c r="B6" s="1385" t="s">
        <v>198</v>
      </c>
      <c r="C6" s="1386"/>
      <c r="D6" s="1387"/>
      <c r="E6" s="1391" t="s">
        <v>199</v>
      </c>
      <c r="F6" s="1392"/>
      <c r="G6" s="1393">
        <f>SUM(J120:R120)</f>
        <v>0</v>
      </c>
      <c r="H6" s="1394"/>
      <c r="I6" s="70" t="s">
        <v>200</v>
      </c>
      <c r="J6" s="1367" t="s">
        <v>201</v>
      </c>
      <c r="K6" s="1369"/>
      <c r="L6" s="1395">
        <f>SUM(G6:H7)</f>
        <v>0</v>
      </c>
      <c r="M6" s="1396"/>
      <c r="N6" s="1396"/>
      <c r="O6" s="1369" t="s">
        <v>200</v>
      </c>
      <c r="P6" s="1367" t="s">
        <v>202</v>
      </c>
      <c r="Q6" s="1368"/>
      <c r="R6" s="1369"/>
      <c r="S6" s="1373">
        <f>①基本入力表!C18</f>
        <v>0</v>
      </c>
      <c r="T6" s="1374"/>
      <c r="U6" s="1374"/>
      <c r="V6" s="1374"/>
      <c r="W6" s="1374"/>
      <c r="X6" s="1374"/>
      <c r="Y6" s="1374"/>
      <c r="Z6" s="1374"/>
      <c r="AA6" s="1374"/>
      <c r="AB6" s="1374"/>
      <c r="AC6" s="1374"/>
      <c r="AD6" s="1375">
        <f>①基本入力表!E18</f>
        <v>0</v>
      </c>
      <c r="AE6" s="1376"/>
    </row>
    <row r="7" spans="1:84" ht="24.95" customHeight="1" thickBot="1">
      <c r="B7" s="1388"/>
      <c r="C7" s="1389"/>
      <c r="D7" s="1390"/>
      <c r="E7" s="1377" t="s">
        <v>204</v>
      </c>
      <c r="F7" s="1378"/>
      <c r="G7" s="1379">
        <f>SUM(J121:R121)</f>
        <v>0</v>
      </c>
      <c r="H7" s="1380"/>
      <c r="I7" s="71" t="s">
        <v>200</v>
      </c>
      <c r="J7" s="1370"/>
      <c r="K7" s="1372"/>
      <c r="L7" s="1397"/>
      <c r="M7" s="1398"/>
      <c r="N7" s="1398"/>
      <c r="O7" s="1372"/>
      <c r="P7" s="1370"/>
      <c r="Q7" s="1371"/>
      <c r="R7" s="1372"/>
      <c r="S7" s="1381">
        <f>①基本入力表!C19</f>
        <v>0</v>
      </c>
      <c r="T7" s="1382"/>
      <c r="U7" s="1382"/>
      <c r="V7" s="1382"/>
      <c r="W7" s="1382"/>
      <c r="X7" s="1382"/>
      <c r="Y7" s="1382"/>
      <c r="Z7" s="1382"/>
      <c r="AA7" s="1382"/>
      <c r="AB7" s="1382"/>
      <c r="AC7" s="1382"/>
      <c r="AD7" s="1383">
        <f>①基本入力表!E19</f>
        <v>0</v>
      </c>
      <c r="AE7" s="1384"/>
    </row>
    <row r="8" spans="1:84" ht="7.5" customHeight="1" thickBot="1">
      <c r="B8" s="1362"/>
      <c r="C8" s="1362"/>
      <c r="D8" s="1362"/>
      <c r="E8" s="1362"/>
      <c r="F8" s="1362"/>
      <c r="G8" s="1362"/>
      <c r="H8" s="1362"/>
      <c r="I8" s="1362"/>
      <c r="J8" s="1362"/>
      <c r="K8" s="1362"/>
      <c r="L8" s="1362"/>
      <c r="M8" s="1362"/>
      <c r="N8" s="1362"/>
      <c r="O8" s="1362"/>
      <c r="P8" s="1362"/>
      <c r="Q8" s="1362"/>
      <c r="R8" s="1362"/>
      <c r="S8" s="1362"/>
      <c r="T8" s="1362"/>
      <c r="U8" s="1362"/>
      <c r="V8" s="1362"/>
      <c r="W8" s="1362"/>
      <c r="X8" s="1362"/>
      <c r="Y8" s="1362"/>
      <c r="Z8" s="1362"/>
      <c r="AA8" s="1362"/>
      <c r="AB8" s="1362"/>
      <c r="AC8" s="1362"/>
      <c r="AD8" s="1362"/>
      <c r="AE8" s="1362"/>
    </row>
    <row r="9" spans="1:84" ht="16.5" customHeight="1" thickBot="1">
      <c r="B9" s="1363" t="s">
        <v>42</v>
      </c>
      <c r="C9" s="1364"/>
      <c r="D9" s="1364"/>
      <c r="E9" s="1364"/>
      <c r="F9" s="1364"/>
      <c r="G9" s="332">
        <f>①基本入力表!B45</f>
        <v>0</v>
      </c>
      <c r="H9" s="72"/>
      <c r="I9" s="1351" t="s">
        <v>44</v>
      </c>
      <c r="J9" s="1352"/>
      <c r="K9" s="1352"/>
      <c r="L9" s="1352"/>
      <c r="M9" s="1352"/>
      <c r="N9" s="1353"/>
      <c r="O9" s="1365" t="str">
        <f>IF(①基本入力表!C49="","",①基本入力表!C49)</f>
        <v/>
      </c>
      <c r="P9" s="1366"/>
      <c r="Q9" s="1366"/>
      <c r="R9" s="1366"/>
      <c r="S9" s="1366"/>
      <c r="T9" s="1366"/>
      <c r="U9" s="1366"/>
      <c r="V9" s="1366"/>
      <c r="W9" s="1366"/>
      <c r="X9" s="1366"/>
      <c r="Y9" s="1366"/>
      <c r="Z9" s="1366"/>
      <c r="AA9" s="1366"/>
      <c r="AB9" s="1366"/>
      <c r="AC9" s="1366"/>
      <c r="AD9" s="142" t="s">
        <v>258</v>
      </c>
      <c r="AE9" s="146">
        <f>①基本入力表!B49</f>
        <v>0</v>
      </c>
    </row>
    <row r="10" spans="1:84" ht="16.5" customHeight="1" thickBot="1">
      <c r="B10" s="118"/>
      <c r="C10" s="118"/>
      <c r="D10" s="118"/>
      <c r="E10" s="118"/>
      <c r="F10" s="118"/>
      <c r="G10" s="72"/>
      <c r="H10" s="72"/>
      <c r="I10" s="1359" t="s">
        <v>207</v>
      </c>
      <c r="J10" s="1360"/>
      <c r="K10" s="1360"/>
      <c r="L10" s="1360"/>
      <c r="M10" s="1360"/>
      <c r="N10" s="1361"/>
      <c r="O10" s="1354" t="str">
        <f>①基本入力表!C52</f>
        <v/>
      </c>
      <c r="P10" s="1355"/>
      <c r="Q10" s="1355"/>
      <c r="R10" s="1355"/>
      <c r="S10" s="1355"/>
      <c r="T10" s="1355"/>
      <c r="U10" s="1355"/>
      <c r="V10" s="1355"/>
      <c r="W10" s="1355"/>
      <c r="X10" s="1355"/>
      <c r="Y10" s="1355"/>
      <c r="Z10" s="1355"/>
      <c r="AA10" s="1355"/>
      <c r="AB10" s="150"/>
      <c r="AC10" s="1356"/>
      <c r="AD10" s="1357"/>
      <c r="AE10" s="1358"/>
    </row>
    <row r="11" spans="1:84" ht="5.25" customHeight="1" thickBot="1">
      <c r="B11" s="118"/>
      <c r="C11" s="118"/>
      <c r="D11" s="118"/>
      <c r="E11" s="118"/>
      <c r="F11" s="118"/>
      <c r="G11" s="72"/>
      <c r="H11" s="72"/>
      <c r="I11" s="362"/>
      <c r="J11" s="362"/>
      <c r="K11" s="362"/>
      <c r="L11" s="362"/>
      <c r="M11" s="362"/>
      <c r="N11" s="362"/>
      <c r="O11" s="151"/>
      <c r="P11" s="151"/>
      <c r="Q11" s="151"/>
      <c r="R11" s="151"/>
      <c r="S11" s="151"/>
      <c r="T11" s="151"/>
      <c r="U11" s="151"/>
      <c r="V11" s="151"/>
      <c r="W11" s="151"/>
      <c r="X11" s="151"/>
      <c r="Y11" s="151"/>
      <c r="Z11" s="151"/>
      <c r="AA11" s="151"/>
      <c r="AB11" s="151"/>
      <c r="AC11" s="152"/>
      <c r="AD11" s="152"/>
      <c r="AE11" s="152"/>
    </row>
    <row r="12" spans="1:84" ht="16.5" customHeight="1" thickBot="1">
      <c r="B12" s="118"/>
      <c r="C12" s="118"/>
      <c r="D12" s="118"/>
      <c r="E12" s="118"/>
      <c r="F12" s="118"/>
      <c r="G12" s="72"/>
      <c r="H12" s="72"/>
      <c r="I12" s="1351" t="s">
        <v>47</v>
      </c>
      <c r="J12" s="1352"/>
      <c r="K12" s="1352"/>
      <c r="L12" s="1352"/>
      <c r="M12" s="1352"/>
      <c r="N12" s="1353"/>
      <c r="O12" s="1354" t="str">
        <f>①基本入力表!G89</f>
        <v/>
      </c>
      <c r="P12" s="1355"/>
      <c r="Q12" s="1355"/>
      <c r="R12" s="1355"/>
      <c r="S12" s="1355"/>
      <c r="T12" s="1355"/>
      <c r="U12" s="1355"/>
      <c r="V12" s="1355"/>
      <c r="W12" s="1355"/>
      <c r="X12" s="1355"/>
      <c r="Y12" s="1355"/>
      <c r="Z12" s="1355"/>
      <c r="AA12" s="1355"/>
      <c r="AB12" s="1355"/>
      <c r="AC12" s="1356"/>
      <c r="AD12" s="1357"/>
      <c r="AE12" s="1358"/>
    </row>
    <row r="13" spans="1:84" ht="17.25" customHeight="1" thickBot="1">
      <c r="B13" s="16"/>
      <c r="C13" s="16"/>
      <c r="D13" s="16"/>
      <c r="E13" s="16"/>
      <c r="F13" s="16"/>
      <c r="G13" s="72"/>
      <c r="H13" s="362"/>
      <c r="I13" s="1359" t="s">
        <v>209</v>
      </c>
      <c r="J13" s="1360"/>
      <c r="K13" s="1360"/>
      <c r="L13" s="1360"/>
      <c r="M13" s="1360"/>
      <c r="N13" s="1361"/>
      <c r="O13" s="1354" t="str">
        <f>IF(①基本入力表!C55="","",①基本入力表!C55)</f>
        <v/>
      </c>
      <c r="P13" s="1355"/>
      <c r="Q13" s="1355"/>
      <c r="R13" s="1355"/>
      <c r="S13" s="1355"/>
      <c r="T13" s="1355"/>
      <c r="U13" s="1355"/>
      <c r="V13" s="1355"/>
      <c r="W13" s="1355"/>
      <c r="X13" s="1355"/>
      <c r="Y13" s="1355"/>
      <c r="Z13" s="1355"/>
      <c r="AA13" s="1355"/>
      <c r="AB13" s="1355"/>
      <c r="AC13" s="1356"/>
      <c r="AD13" s="1357"/>
      <c r="AE13" s="1358"/>
    </row>
    <row r="14" spans="1:84" ht="13.5" customHeight="1">
      <c r="B14" s="362"/>
      <c r="C14" s="362"/>
      <c r="D14" s="362"/>
      <c r="E14" s="362"/>
      <c r="F14" s="362"/>
      <c r="G14" s="362"/>
      <c r="H14" s="362"/>
      <c r="I14" s="139"/>
      <c r="J14" s="139"/>
      <c r="K14" s="139"/>
      <c r="L14" s="139"/>
      <c r="M14" s="139"/>
      <c r="N14" s="139"/>
      <c r="O14" s="72"/>
      <c r="P14" s="72"/>
      <c r="Q14" s="72"/>
      <c r="R14" s="72"/>
      <c r="S14" s="72"/>
      <c r="T14" s="72"/>
      <c r="U14" s="72"/>
      <c r="V14" s="72"/>
      <c r="W14" s="72"/>
      <c r="X14" s="72"/>
      <c r="Y14" s="72"/>
      <c r="Z14" s="72"/>
      <c r="AA14" s="72"/>
      <c r="AB14" s="72"/>
      <c r="AC14" s="72"/>
      <c r="AD14" s="72"/>
      <c r="AE14" s="72"/>
    </row>
    <row r="15" spans="1:84" ht="14.25" customHeight="1">
      <c r="B15" s="1336"/>
      <c r="C15" s="1336"/>
      <c r="D15" s="1336"/>
      <c r="E15" s="1336"/>
      <c r="F15" s="1336"/>
      <c r="G15" s="1336"/>
      <c r="H15" s="305"/>
      <c r="I15" s="305"/>
      <c r="J15" s="305"/>
      <c r="K15" s="305"/>
      <c r="L15" s="305"/>
      <c r="M15" s="305"/>
      <c r="N15" s="305"/>
      <c r="O15" s="305"/>
      <c r="P15" s="303"/>
      <c r="Q15" s="303"/>
      <c r="R15" s="96"/>
      <c r="S15" s="96"/>
      <c r="T15" s="96"/>
      <c r="U15" s="147"/>
      <c r="V15" s="147"/>
      <c r="W15" s="147"/>
      <c r="X15" s="147"/>
      <c r="Y15" s="147"/>
      <c r="Z15" s="147"/>
      <c r="AA15" s="147"/>
      <c r="AB15" s="147"/>
      <c r="AC15" s="147"/>
      <c r="AD15" s="147"/>
      <c r="AE15" s="96"/>
      <c r="BD15" s="76" t="s">
        <v>212</v>
      </c>
      <c r="BE15" s="76"/>
      <c r="BF15" s="76"/>
      <c r="BG15" s="76"/>
      <c r="BH15" s="76"/>
      <c r="BI15" s="76"/>
      <c r="BJ15" s="76" t="s">
        <v>212</v>
      </c>
      <c r="BK15" s="76"/>
      <c r="BL15" s="76"/>
      <c r="BM15" s="76"/>
      <c r="BN15" s="76"/>
      <c r="BO15" s="76"/>
      <c r="BP15" s="76"/>
      <c r="BQ15" s="76"/>
      <c r="BR15" s="76"/>
      <c r="BS15" s="76"/>
      <c r="BT15" s="76"/>
      <c r="BU15" s="76"/>
      <c r="BV15" s="76"/>
      <c r="BW15" s="76"/>
      <c r="BX15" s="76"/>
      <c r="BY15" s="76"/>
      <c r="BZ15" s="76"/>
      <c r="CA15" s="76"/>
      <c r="CB15" s="76"/>
      <c r="CC15" s="76"/>
      <c r="CD15" s="76"/>
      <c r="CE15" s="76"/>
      <c r="CF15" s="76"/>
    </row>
    <row r="16" spans="1:84" ht="11.25" customHeight="1" thickBot="1">
      <c r="B16" s="1336"/>
      <c r="C16" s="1336"/>
      <c r="D16" s="1336"/>
      <c r="E16" s="1336"/>
      <c r="F16" s="1336"/>
      <c r="G16" s="1336"/>
      <c r="H16" s="1337" t="s">
        <v>214</v>
      </c>
      <c r="I16" s="1338"/>
      <c r="J16" s="1339" t="s">
        <v>215</v>
      </c>
      <c r="K16" s="1340"/>
      <c r="L16" s="1340"/>
      <c r="M16" s="1340"/>
      <c r="N16" s="1340"/>
      <c r="O16" s="1340"/>
      <c r="P16" s="1340"/>
      <c r="Q16" s="1340"/>
      <c r="R16" s="1341"/>
      <c r="S16" s="1342" t="s">
        <v>214</v>
      </c>
      <c r="T16" s="1343"/>
      <c r="U16" s="911" t="s">
        <v>422</v>
      </c>
      <c r="V16" s="911"/>
      <c r="W16" s="911"/>
      <c r="X16" s="911"/>
      <c r="Y16" s="911"/>
      <c r="Z16" s="911"/>
      <c r="AA16" s="911"/>
      <c r="AB16" s="911"/>
      <c r="AC16" s="911"/>
      <c r="AD16" s="911"/>
      <c r="AE16" s="911"/>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row>
    <row r="17" spans="2:84" ht="15.75" customHeight="1" thickBot="1">
      <c r="B17" s="95"/>
      <c r="C17" s="304"/>
      <c r="D17" s="95"/>
      <c r="E17" s="95"/>
      <c r="F17" s="95"/>
      <c r="G17" s="95"/>
      <c r="H17" s="1344" t="s">
        <v>5</v>
      </c>
      <c r="I17" s="1345"/>
      <c r="J17" s="1346" t="s">
        <v>216</v>
      </c>
      <c r="K17" s="1347"/>
      <c r="L17" s="1347"/>
      <c r="M17" s="1347"/>
      <c r="N17" s="1347"/>
      <c r="O17" s="1347"/>
      <c r="P17" s="1347"/>
      <c r="Q17" s="1347"/>
      <c r="R17" s="1348"/>
      <c r="S17" s="1349" t="s">
        <v>217</v>
      </c>
      <c r="T17" s="1350"/>
      <c r="U17" s="912"/>
      <c r="V17" s="912"/>
      <c r="W17" s="912"/>
      <c r="X17" s="912"/>
      <c r="Y17" s="912"/>
      <c r="Z17" s="912"/>
      <c r="AA17" s="912"/>
      <c r="AB17" s="912"/>
      <c r="AC17" s="912"/>
      <c r="AD17" s="912"/>
      <c r="AE17" s="912"/>
      <c r="AF17" s="457"/>
      <c r="AG17" s="457"/>
      <c r="AH17" s="457"/>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row>
    <row r="18" spans="2:84" ht="24.95" customHeight="1">
      <c r="B18" s="1322"/>
      <c r="C18" s="1324" t="s">
        <v>346</v>
      </c>
      <c r="D18" s="1326" t="s">
        <v>219</v>
      </c>
      <c r="E18" s="1327"/>
      <c r="F18" s="1327"/>
      <c r="G18" s="1327"/>
      <c r="H18" s="1330" t="s">
        <v>220</v>
      </c>
      <c r="I18" s="1332" t="s">
        <v>221</v>
      </c>
      <c r="J18" s="1334" t="s">
        <v>222</v>
      </c>
      <c r="K18" s="1313" t="s">
        <v>223</v>
      </c>
      <c r="L18" s="1313" t="s">
        <v>224</v>
      </c>
      <c r="M18" s="1313" t="s">
        <v>225</v>
      </c>
      <c r="N18" s="1313" t="s">
        <v>226</v>
      </c>
      <c r="O18" s="1313" t="s">
        <v>227</v>
      </c>
      <c r="P18" s="1313" t="s">
        <v>228</v>
      </c>
      <c r="Q18" s="1313" t="s">
        <v>229</v>
      </c>
      <c r="R18" s="1315" t="s">
        <v>230</v>
      </c>
      <c r="S18" s="1317" t="s">
        <v>231</v>
      </c>
      <c r="T18" s="1319" t="s">
        <v>232</v>
      </c>
      <c r="U18" s="1321" t="s">
        <v>233</v>
      </c>
      <c r="V18" s="1303"/>
      <c r="W18" s="1302" t="s">
        <v>234</v>
      </c>
      <c r="X18" s="1303"/>
      <c r="Y18" s="1302" t="s">
        <v>235</v>
      </c>
      <c r="Z18" s="1303"/>
      <c r="AA18" s="1304" t="s">
        <v>236</v>
      </c>
      <c r="AB18" s="1302"/>
      <c r="AC18" s="1305" t="s">
        <v>237</v>
      </c>
      <c r="AD18" s="1306"/>
      <c r="AE18" s="1307"/>
      <c r="AF18" s="1311"/>
      <c r="AG18" s="458"/>
      <c r="AH18" s="458"/>
      <c r="AI18" s="143"/>
      <c r="AJ18" s="143"/>
      <c r="AK18" s="143"/>
      <c r="AL18" s="143"/>
      <c r="AM18" s="143"/>
      <c r="AN18" s="143"/>
      <c r="AO18" s="143"/>
      <c r="AP18" s="143"/>
      <c r="AQ18" s="143"/>
      <c r="AR18" s="143"/>
      <c r="AS18" s="143"/>
      <c r="AT18" s="143"/>
      <c r="AU18" s="143"/>
      <c r="AV18" s="143"/>
      <c r="AW18" s="143"/>
      <c r="AX18" s="143"/>
      <c r="AY18" s="143"/>
      <c r="AZ18" s="143"/>
      <c r="BA18" s="143"/>
      <c r="BB18" s="143"/>
      <c r="BD18" s="76" t="s">
        <v>239</v>
      </c>
      <c r="BE18" s="76"/>
      <c r="BF18" s="76"/>
      <c r="BG18" s="1251" t="s">
        <v>240</v>
      </c>
      <c r="BH18" s="1251"/>
      <c r="BI18" s="451"/>
      <c r="BJ18" s="1300" t="s">
        <v>222</v>
      </c>
      <c r="BK18" s="1300" t="s">
        <v>223</v>
      </c>
      <c r="BL18" s="1300" t="s">
        <v>224</v>
      </c>
      <c r="BM18" s="1300" t="s">
        <v>225</v>
      </c>
      <c r="BN18" s="1300" t="s">
        <v>226</v>
      </c>
      <c r="BO18" s="1300" t="s">
        <v>227</v>
      </c>
      <c r="BP18" s="1300" t="s">
        <v>228</v>
      </c>
      <c r="BQ18" s="1300" t="s">
        <v>229</v>
      </c>
      <c r="BR18" s="1300" t="s">
        <v>230</v>
      </c>
      <c r="BS18" s="1300" t="s">
        <v>241</v>
      </c>
      <c r="BT18" s="1301" t="s">
        <v>217</v>
      </c>
      <c r="BU18" s="1301"/>
      <c r="BV18" s="1300" t="s">
        <v>241</v>
      </c>
      <c r="BW18" s="1299" t="s">
        <v>233</v>
      </c>
      <c r="BX18" s="1299"/>
      <c r="BY18" s="1299" t="s">
        <v>234</v>
      </c>
      <c r="BZ18" s="1299"/>
      <c r="CA18" s="1299" t="s">
        <v>235</v>
      </c>
      <c r="CB18" s="1299"/>
      <c r="CC18" s="1299" t="s">
        <v>236</v>
      </c>
      <c r="CD18" s="1299"/>
      <c r="CE18" s="1300" t="s">
        <v>241</v>
      </c>
      <c r="CF18" s="76"/>
    </row>
    <row r="19" spans="2:84" ht="24.95" customHeight="1">
      <c r="B19" s="1323"/>
      <c r="C19" s="1325"/>
      <c r="D19" s="1328"/>
      <c r="E19" s="1329"/>
      <c r="F19" s="1329"/>
      <c r="G19" s="1329"/>
      <c r="H19" s="1331"/>
      <c r="I19" s="1333"/>
      <c r="J19" s="1335"/>
      <c r="K19" s="1314"/>
      <c r="L19" s="1314"/>
      <c r="M19" s="1314"/>
      <c r="N19" s="1314"/>
      <c r="O19" s="1314"/>
      <c r="P19" s="1314"/>
      <c r="Q19" s="1314"/>
      <c r="R19" s="1316"/>
      <c r="S19" s="1318"/>
      <c r="T19" s="1320"/>
      <c r="U19" s="552">
        <f>①基本入力表!C18</f>
        <v>0</v>
      </c>
      <c r="V19" s="553" t="s">
        <v>242</v>
      </c>
      <c r="W19" s="554" t="str">
        <f>IF(①基本入力表!M18&gt;=1,①基本入力表!C18+1,"")</f>
        <v/>
      </c>
      <c r="X19" s="553" t="s">
        <v>242</v>
      </c>
      <c r="Y19" s="555" t="str">
        <f>IF(①基本入力表!M18&gt;=2,①基本入力表!C18+2,"")</f>
        <v/>
      </c>
      <c r="Z19" s="556" t="s">
        <v>242</v>
      </c>
      <c r="AA19" s="557" t="str">
        <f>IF(①基本入力表!M18=3,①基本入力表!C18+3,"")</f>
        <v/>
      </c>
      <c r="AB19" s="556" t="s">
        <v>242</v>
      </c>
      <c r="AC19" s="1308"/>
      <c r="AD19" s="1309"/>
      <c r="AE19" s="1310"/>
      <c r="AF19" s="1312"/>
      <c r="AG19" s="459"/>
      <c r="AH19" s="459"/>
      <c r="AI19" s="144"/>
      <c r="AJ19" s="144"/>
      <c r="AK19" s="144"/>
      <c r="AL19" s="144"/>
      <c r="AM19" s="144"/>
      <c r="AN19" s="144"/>
      <c r="AO19" s="144"/>
      <c r="AP19" s="144"/>
      <c r="AQ19" s="144"/>
      <c r="AR19" s="144"/>
      <c r="AS19" s="144"/>
      <c r="AT19" s="144"/>
      <c r="AU19" s="144"/>
      <c r="AV19" s="144"/>
      <c r="AW19" s="144"/>
      <c r="AX19" s="144"/>
      <c r="AY19" s="144"/>
      <c r="AZ19" s="144"/>
      <c r="BA19" s="144"/>
      <c r="BB19" s="144"/>
      <c r="BD19" s="76"/>
      <c r="BE19" s="76"/>
      <c r="BF19" s="76"/>
      <c r="BG19" s="452" t="s">
        <v>220</v>
      </c>
      <c r="BH19" s="452" t="s">
        <v>221</v>
      </c>
      <c r="BI19" s="452"/>
      <c r="BJ19" s="1300"/>
      <c r="BK19" s="1300"/>
      <c r="BL19" s="1300"/>
      <c r="BM19" s="1300"/>
      <c r="BN19" s="1300"/>
      <c r="BO19" s="1300"/>
      <c r="BP19" s="1300"/>
      <c r="BQ19" s="1300"/>
      <c r="BR19" s="1300"/>
      <c r="BS19" s="1300"/>
      <c r="BT19" s="453" t="s">
        <v>231</v>
      </c>
      <c r="BU19" s="453" t="s">
        <v>232</v>
      </c>
      <c r="BV19" s="1300"/>
      <c r="BW19" s="454"/>
      <c r="BX19" s="454"/>
      <c r="BY19" s="454"/>
      <c r="BZ19" s="454"/>
      <c r="CA19" s="454"/>
      <c r="CB19" s="454"/>
      <c r="CC19" s="454"/>
      <c r="CD19" s="454"/>
      <c r="CE19" s="1300"/>
      <c r="CF19" s="76"/>
    </row>
    <row r="20" spans="2:84" ht="21" customHeight="1">
      <c r="B20" s="363">
        <v>1</v>
      </c>
      <c r="C20" s="643" t="s">
        <v>243</v>
      </c>
      <c r="D20" s="635"/>
      <c r="E20" s="636"/>
      <c r="F20" s="636"/>
      <c r="G20" s="637"/>
      <c r="H20" s="638"/>
      <c r="I20" s="639"/>
      <c r="J20" s="640"/>
      <c r="K20" s="641"/>
      <c r="L20" s="641"/>
      <c r="M20" s="641"/>
      <c r="N20" s="641"/>
      <c r="O20" s="641"/>
      <c r="P20" s="641"/>
      <c r="Q20" s="641"/>
      <c r="R20" s="642"/>
      <c r="S20" s="640"/>
      <c r="T20" s="642"/>
      <c r="U20" s="1178"/>
      <c r="V20" s="1179"/>
      <c r="W20" s="1179"/>
      <c r="X20" s="1179"/>
      <c r="Y20" s="1179"/>
      <c r="Z20" s="1179"/>
      <c r="AA20" s="1179"/>
      <c r="AB20" s="1180"/>
      <c r="AC20" s="1181"/>
      <c r="AD20" s="1182"/>
      <c r="AE20" s="1183"/>
      <c r="AF20" s="460"/>
      <c r="AG20" s="461"/>
      <c r="AH20" s="461"/>
      <c r="AI20" s="145"/>
      <c r="AJ20" s="145"/>
      <c r="AK20" s="145"/>
      <c r="AL20" s="145"/>
      <c r="AM20" s="145"/>
      <c r="AN20" s="145"/>
      <c r="AO20" s="145"/>
      <c r="AP20" s="145"/>
      <c r="AQ20" s="145"/>
      <c r="AR20" s="145"/>
      <c r="AS20" s="145"/>
      <c r="AT20" s="145"/>
      <c r="AU20" s="145"/>
      <c r="AV20" s="145"/>
      <c r="AW20" s="145"/>
      <c r="AX20" s="145"/>
      <c r="AY20" s="145"/>
      <c r="AZ20" s="145"/>
      <c r="BA20" s="145"/>
      <c r="BB20" s="145"/>
      <c r="BG20" s="74">
        <f>IF(H20="○",1,0)</f>
        <v>0</v>
      </c>
      <c r="BH20" s="74">
        <f>IF(I20="○",1,0)</f>
        <v>0</v>
      </c>
      <c r="BI20" s="455">
        <f>BG20+BH20</f>
        <v>0</v>
      </c>
      <c r="BJ20" s="74" t="str">
        <f t="shared" ref="BJ20:BR48" si="0">IF(J20="○",IF($H20="○","Ａ",IF($I20="○","B","")),"")</f>
        <v/>
      </c>
      <c r="BK20" s="74" t="str">
        <f t="shared" si="0"/>
        <v/>
      </c>
      <c r="BL20" s="74" t="str">
        <f t="shared" si="0"/>
        <v/>
      </c>
      <c r="BM20" s="74" t="str">
        <f t="shared" si="0"/>
        <v/>
      </c>
      <c r="BN20" s="74" t="str">
        <f t="shared" si="0"/>
        <v/>
      </c>
      <c r="BO20" s="74" t="str">
        <f t="shared" si="0"/>
        <v/>
      </c>
      <c r="BP20" s="74" t="str">
        <f t="shared" si="0"/>
        <v/>
      </c>
      <c r="BQ20" s="74" t="str">
        <f t="shared" si="0"/>
        <v/>
      </c>
      <c r="BR20" s="74" t="str">
        <f t="shared" si="0"/>
        <v/>
      </c>
      <c r="BS20" s="74">
        <f>COUNTA(J20:R20)</f>
        <v>0</v>
      </c>
      <c r="BT20" s="74" t="str">
        <f t="shared" ref="BT20:BU66" si="1">IF(S20="○",IF($H20="○","Ａ",IF($I20="○","B","")),"")</f>
        <v/>
      </c>
      <c r="BU20" s="74" t="str">
        <f t="shared" si="1"/>
        <v/>
      </c>
      <c r="BV20" s="74">
        <f>COUNTA(S20:T20)</f>
        <v>0</v>
      </c>
      <c r="BW20" s="74" t="str">
        <f>IF(U20="○",IF($H20="○","Ａ",IF($I20="○","B","")),IF(U20="△",IF($H20="○","Ｃ",IF($I20="○","Ｄ","")),""))</f>
        <v/>
      </c>
      <c r="BX20" s="75"/>
      <c r="BY20" s="74" t="str">
        <f>IF(W20="○",IF($H20="○","Ａ",IF($I20="○","B","")),IF(W20="△",IF($H20="○","Ｃ",IF($I20="○","Ｄ","")),""))</f>
        <v/>
      </c>
      <c r="BZ20" s="75"/>
      <c r="CA20" s="74" t="str">
        <f t="shared" ref="CA20:CA83" si="2">IF(Y20="○",IF($H20="○","Ａ",IF($I20="○","B","")),IF(Y20="△",IF($H20="○","Ｃ",IF($I20="○","Ｄ","")),""))</f>
        <v/>
      </c>
      <c r="CB20" s="75"/>
      <c r="CC20" s="74" t="str">
        <f t="shared" ref="CC20:CC83" si="3">IF(AA20="○",IF($H20="○","Ａ",IF($I20="○","B","")),IF(AA20="△",IF($H20="○","Ｃ",IF($I20="○","Ｄ","")),""))</f>
        <v/>
      </c>
      <c r="CD20" s="75"/>
      <c r="CE20" s="74">
        <f>COUNTA(U20:AB20)</f>
        <v>0</v>
      </c>
    </row>
    <row r="21" spans="2:84" ht="21" customHeight="1">
      <c r="B21" s="119">
        <v>2</v>
      </c>
      <c r="C21" s="643" t="s">
        <v>245</v>
      </c>
      <c r="D21" s="644"/>
      <c r="E21" s="645"/>
      <c r="F21" s="645"/>
      <c r="G21" s="646"/>
      <c r="H21" s="638"/>
      <c r="I21" s="647"/>
      <c r="J21" s="648"/>
      <c r="K21" s="649"/>
      <c r="L21" s="649"/>
      <c r="M21" s="649"/>
      <c r="N21" s="649"/>
      <c r="O21" s="649"/>
      <c r="P21" s="649"/>
      <c r="Q21" s="649"/>
      <c r="R21" s="650"/>
      <c r="S21" s="648"/>
      <c r="T21" s="650"/>
      <c r="U21" s="1192"/>
      <c r="V21" s="1193"/>
      <c r="W21" s="1179"/>
      <c r="X21" s="1179"/>
      <c r="Y21" s="1193"/>
      <c r="Z21" s="1193"/>
      <c r="AA21" s="1193"/>
      <c r="AB21" s="1194"/>
      <c r="AC21" s="1195"/>
      <c r="AD21" s="1196"/>
      <c r="AE21" s="1197"/>
      <c r="AF21" s="149" t="str">
        <f t="shared" ref="AF21:AF119" si="4">IF(D21="","",IF(BI21=1,IF(BS21=1,IF(BV21=1,IF(CE21=0,"宿泊・日帰り記入エラー","OK"),"居住地選択エラー"),"利用者区分選択エラー"),"性別選択エラー"))</f>
        <v/>
      </c>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G21" s="74">
        <f t="shared" ref="BG21:BH43" si="5">IF(H21="○",1,0)</f>
        <v>0</v>
      </c>
      <c r="BH21" s="74">
        <f t="shared" si="5"/>
        <v>0</v>
      </c>
      <c r="BI21" s="455">
        <f t="shared" ref="BI21:BI84" si="6">BG21+BH21</f>
        <v>0</v>
      </c>
      <c r="BJ21" s="74" t="str">
        <f t="shared" si="0"/>
        <v/>
      </c>
      <c r="BK21" s="74" t="str">
        <f t="shared" si="0"/>
        <v/>
      </c>
      <c r="BL21" s="74" t="str">
        <f t="shared" si="0"/>
        <v/>
      </c>
      <c r="BM21" s="74" t="str">
        <f t="shared" si="0"/>
        <v/>
      </c>
      <c r="BN21" s="74" t="str">
        <f t="shared" si="0"/>
        <v/>
      </c>
      <c r="BO21" s="74" t="str">
        <f t="shared" si="0"/>
        <v/>
      </c>
      <c r="BP21" s="74" t="str">
        <f t="shared" si="0"/>
        <v/>
      </c>
      <c r="BQ21" s="74" t="str">
        <f t="shared" si="0"/>
        <v/>
      </c>
      <c r="BR21" s="74" t="str">
        <f t="shared" si="0"/>
        <v/>
      </c>
      <c r="BS21" s="74">
        <f t="shared" ref="BS21:BS84" si="7">COUNTA(J21:R21)</f>
        <v>0</v>
      </c>
      <c r="BT21" s="74" t="str">
        <f t="shared" si="1"/>
        <v/>
      </c>
      <c r="BU21" s="74" t="str">
        <f t="shared" si="1"/>
        <v/>
      </c>
      <c r="BV21" s="74">
        <f t="shared" ref="BV21:BV84" si="8">COUNTA(S21:T21)</f>
        <v>0</v>
      </c>
      <c r="BW21" s="74" t="str">
        <f t="shared" ref="BW21:BW119" si="9">IF(U21="○",IF($H21="○","Ａ",IF($I21="○","B","")),IF(U21="△",IF($H21="○","Ｃ",IF($I21="○","Ｄ","")),""))</f>
        <v/>
      </c>
      <c r="BX21" s="75"/>
      <c r="BY21" s="74" t="str">
        <f t="shared" ref="BY21:BY84" si="10">IF(W21="○",IF($H21="○","Ａ",IF($I21="○","B","")),IF(W21="△",IF($H21="○","Ｃ",IF($I21="○","Ｄ","")),""))</f>
        <v/>
      </c>
      <c r="BZ21" s="75"/>
      <c r="CA21" s="74" t="str">
        <f t="shared" si="2"/>
        <v/>
      </c>
      <c r="CB21" s="75"/>
      <c r="CC21" s="74" t="str">
        <f t="shared" si="3"/>
        <v/>
      </c>
      <c r="CD21" s="75"/>
      <c r="CE21" s="74">
        <f t="shared" ref="CE21:CE84" si="11">COUNTA(U21:AB21)</f>
        <v>0</v>
      </c>
    </row>
    <row r="22" spans="2:84" ht="21" customHeight="1">
      <c r="B22" s="119">
        <v>3</v>
      </c>
      <c r="C22" s="643"/>
      <c r="D22" s="644"/>
      <c r="E22" s="645"/>
      <c r="F22" s="645"/>
      <c r="G22" s="646"/>
      <c r="H22" s="638"/>
      <c r="I22" s="647"/>
      <c r="J22" s="648"/>
      <c r="K22" s="649"/>
      <c r="L22" s="649"/>
      <c r="M22" s="649"/>
      <c r="N22" s="649"/>
      <c r="O22" s="649"/>
      <c r="P22" s="649"/>
      <c r="Q22" s="649"/>
      <c r="R22" s="650"/>
      <c r="S22" s="648"/>
      <c r="T22" s="650"/>
      <c r="U22" s="1192"/>
      <c r="V22" s="1193"/>
      <c r="W22" s="1179"/>
      <c r="X22" s="1179"/>
      <c r="Y22" s="1193"/>
      <c r="Z22" s="1193"/>
      <c r="AA22" s="1193"/>
      <c r="AB22" s="1194"/>
      <c r="AC22" s="1195"/>
      <c r="AD22" s="1196"/>
      <c r="AE22" s="1197"/>
      <c r="AF22" s="149" t="str">
        <f t="shared" si="4"/>
        <v/>
      </c>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G22" s="74">
        <f t="shared" si="5"/>
        <v>0</v>
      </c>
      <c r="BH22" s="74">
        <f t="shared" si="5"/>
        <v>0</v>
      </c>
      <c r="BI22" s="455">
        <f t="shared" si="6"/>
        <v>0</v>
      </c>
      <c r="BJ22" s="74" t="str">
        <f t="shared" si="0"/>
        <v/>
      </c>
      <c r="BK22" s="74" t="str">
        <f t="shared" si="0"/>
        <v/>
      </c>
      <c r="BL22" s="74" t="str">
        <f t="shared" si="0"/>
        <v/>
      </c>
      <c r="BM22" s="74" t="str">
        <f t="shared" si="0"/>
        <v/>
      </c>
      <c r="BN22" s="74" t="str">
        <f t="shared" si="0"/>
        <v/>
      </c>
      <c r="BO22" s="74" t="str">
        <f t="shared" si="0"/>
        <v/>
      </c>
      <c r="BP22" s="74" t="str">
        <f t="shared" si="0"/>
        <v/>
      </c>
      <c r="BQ22" s="74" t="str">
        <f t="shared" si="0"/>
        <v/>
      </c>
      <c r="BR22" s="74" t="str">
        <f t="shared" si="0"/>
        <v/>
      </c>
      <c r="BS22" s="74">
        <f t="shared" si="7"/>
        <v>0</v>
      </c>
      <c r="BT22" s="74" t="str">
        <f t="shared" si="1"/>
        <v/>
      </c>
      <c r="BU22" s="74" t="str">
        <f t="shared" si="1"/>
        <v/>
      </c>
      <c r="BV22" s="74">
        <f t="shared" si="8"/>
        <v>0</v>
      </c>
      <c r="BW22" s="74" t="str">
        <f t="shared" si="9"/>
        <v/>
      </c>
      <c r="BX22" s="75"/>
      <c r="BY22" s="74" t="str">
        <f t="shared" si="10"/>
        <v/>
      </c>
      <c r="BZ22" s="75"/>
      <c r="CA22" s="74" t="str">
        <f t="shared" si="2"/>
        <v/>
      </c>
      <c r="CB22" s="75"/>
      <c r="CC22" s="74" t="str">
        <f t="shared" si="3"/>
        <v/>
      </c>
      <c r="CD22" s="75"/>
      <c r="CE22" s="74">
        <f t="shared" si="11"/>
        <v>0</v>
      </c>
    </row>
    <row r="23" spans="2:84" ht="21" customHeight="1">
      <c r="B23" s="119">
        <v>4</v>
      </c>
      <c r="C23" s="643" t="s">
        <v>250</v>
      </c>
      <c r="D23" s="644"/>
      <c r="E23" s="645"/>
      <c r="F23" s="645"/>
      <c r="G23" s="646"/>
      <c r="H23" s="638"/>
      <c r="I23" s="647"/>
      <c r="J23" s="648"/>
      <c r="K23" s="649"/>
      <c r="L23" s="649"/>
      <c r="M23" s="649"/>
      <c r="N23" s="649"/>
      <c r="O23" s="649"/>
      <c r="P23" s="649"/>
      <c r="Q23" s="649"/>
      <c r="R23" s="650"/>
      <c r="S23" s="648"/>
      <c r="T23" s="650"/>
      <c r="U23" s="1192"/>
      <c r="V23" s="1193"/>
      <c r="W23" s="1179"/>
      <c r="X23" s="1179"/>
      <c r="Y23" s="1193"/>
      <c r="Z23" s="1193"/>
      <c r="AA23" s="1193"/>
      <c r="AB23" s="1194"/>
      <c r="AC23" s="1195"/>
      <c r="AD23" s="1196"/>
      <c r="AE23" s="1197"/>
      <c r="AF23" s="149" t="str">
        <f t="shared" si="4"/>
        <v/>
      </c>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G23" s="74">
        <f t="shared" si="5"/>
        <v>0</v>
      </c>
      <c r="BH23" s="74">
        <f t="shared" si="5"/>
        <v>0</v>
      </c>
      <c r="BI23" s="455">
        <f t="shared" si="6"/>
        <v>0</v>
      </c>
      <c r="BJ23" s="74" t="str">
        <f t="shared" si="0"/>
        <v/>
      </c>
      <c r="BK23" s="74" t="str">
        <f t="shared" si="0"/>
        <v/>
      </c>
      <c r="BL23" s="74" t="str">
        <f t="shared" si="0"/>
        <v/>
      </c>
      <c r="BM23" s="74" t="str">
        <f t="shared" si="0"/>
        <v/>
      </c>
      <c r="BN23" s="74" t="str">
        <f t="shared" si="0"/>
        <v/>
      </c>
      <c r="BO23" s="74" t="str">
        <f t="shared" si="0"/>
        <v/>
      </c>
      <c r="BP23" s="74" t="str">
        <f t="shared" si="0"/>
        <v/>
      </c>
      <c r="BQ23" s="74" t="str">
        <f t="shared" si="0"/>
        <v/>
      </c>
      <c r="BR23" s="74" t="str">
        <f t="shared" si="0"/>
        <v/>
      </c>
      <c r="BS23" s="74">
        <f t="shared" si="7"/>
        <v>0</v>
      </c>
      <c r="BT23" s="74" t="str">
        <f t="shared" si="1"/>
        <v/>
      </c>
      <c r="BU23" s="74" t="str">
        <f t="shared" si="1"/>
        <v/>
      </c>
      <c r="BV23" s="74">
        <f t="shared" si="8"/>
        <v>0</v>
      </c>
      <c r="BW23" s="74" t="str">
        <f t="shared" si="9"/>
        <v/>
      </c>
      <c r="BX23" s="75"/>
      <c r="BY23" s="74" t="str">
        <f t="shared" si="10"/>
        <v/>
      </c>
      <c r="BZ23" s="75"/>
      <c r="CA23" s="74" t="str">
        <f t="shared" si="2"/>
        <v/>
      </c>
      <c r="CB23" s="75"/>
      <c r="CC23" s="74" t="str">
        <f t="shared" si="3"/>
        <v/>
      </c>
      <c r="CD23" s="75"/>
      <c r="CE23" s="74">
        <f t="shared" si="11"/>
        <v>0</v>
      </c>
    </row>
    <row r="24" spans="2:84" ht="21" customHeight="1">
      <c r="B24" s="119">
        <v>5</v>
      </c>
      <c r="C24" s="643" t="s">
        <v>250</v>
      </c>
      <c r="D24" s="644"/>
      <c r="E24" s="645"/>
      <c r="F24" s="645"/>
      <c r="G24" s="646"/>
      <c r="H24" s="638"/>
      <c r="I24" s="647"/>
      <c r="J24" s="648"/>
      <c r="K24" s="649"/>
      <c r="L24" s="649"/>
      <c r="M24" s="649"/>
      <c r="N24" s="649"/>
      <c r="O24" s="649"/>
      <c r="P24" s="649"/>
      <c r="Q24" s="649"/>
      <c r="R24" s="650"/>
      <c r="S24" s="648"/>
      <c r="T24" s="650"/>
      <c r="U24" s="1192"/>
      <c r="V24" s="1193"/>
      <c r="W24" s="1179"/>
      <c r="X24" s="1179"/>
      <c r="Y24" s="1193"/>
      <c r="Z24" s="1193"/>
      <c r="AA24" s="1193"/>
      <c r="AB24" s="1194"/>
      <c r="AC24" s="1195"/>
      <c r="AD24" s="1196"/>
      <c r="AE24" s="1197"/>
      <c r="AF24" s="149" t="str">
        <f t="shared" si="4"/>
        <v/>
      </c>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G24" s="74">
        <f t="shared" si="5"/>
        <v>0</v>
      </c>
      <c r="BH24" s="74">
        <f t="shared" si="5"/>
        <v>0</v>
      </c>
      <c r="BI24" s="455">
        <f t="shared" si="6"/>
        <v>0</v>
      </c>
      <c r="BJ24" s="74" t="str">
        <f t="shared" si="0"/>
        <v/>
      </c>
      <c r="BK24" s="74" t="str">
        <f t="shared" si="0"/>
        <v/>
      </c>
      <c r="BL24" s="74" t="str">
        <f t="shared" si="0"/>
        <v/>
      </c>
      <c r="BM24" s="74" t="str">
        <f t="shared" si="0"/>
        <v/>
      </c>
      <c r="BN24" s="74" t="str">
        <f t="shared" si="0"/>
        <v/>
      </c>
      <c r="BO24" s="74" t="str">
        <f t="shared" si="0"/>
        <v/>
      </c>
      <c r="BP24" s="74" t="str">
        <f t="shared" si="0"/>
        <v/>
      </c>
      <c r="BQ24" s="74" t="str">
        <f t="shared" si="0"/>
        <v/>
      </c>
      <c r="BR24" s="74" t="str">
        <f t="shared" si="0"/>
        <v/>
      </c>
      <c r="BS24" s="74">
        <f t="shared" si="7"/>
        <v>0</v>
      </c>
      <c r="BT24" s="74" t="str">
        <f t="shared" si="1"/>
        <v/>
      </c>
      <c r="BU24" s="74" t="str">
        <f t="shared" si="1"/>
        <v/>
      </c>
      <c r="BV24" s="74">
        <f t="shared" si="8"/>
        <v>0</v>
      </c>
      <c r="BW24" s="74" t="str">
        <f t="shared" si="9"/>
        <v/>
      </c>
      <c r="BX24" s="75"/>
      <c r="BY24" s="74" t="str">
        <f t="shared" si="10"/>
        <v/>
      </c>
      <c r="BZ24" s="75"/>
      <c r="CA24" s="74" t="str">
        <f t="shared" si="2"/>
        <v/>
      </c>
      <c r="CB24" s="75"/>
      <c r="CC24" s="74" t="str">
        <f t="shared" si="3"/>
        <v/>
      </c>
      <c r="CD24" s="75"/>
      <c r="CE24" s="74">
        <f t="shared" si="11"/>
        <v>0</v>
      </c>
    </row>
    <row r="25" spans="2:84" ht="21" customHeight="1">
      <c r="B25" s="119">
        <v>6</v>
      </c>
      <c r="C25" s="643" t="s">
        <v>250</v>
      </c>
      <c r="D25" s="644"/>
      <c r="E25" s="645"/>
      <c r="F25" s="645"/>
      <c r="G25" s="646"/>
      <c r="H25" s="638"/>
      <c r="I25" s="647"/>
      <c r="J25" s="648"/>
      <c r="K25" s="649"/>
      <c r="L25" s="649"/>
      <c r="M25" s="649"/>
      <c r="N25" s="649"/>
      <c r="O25" s="649"/>
      <c r="P25" s="649"/>
      <c r="Q25" s="649"/>
      <c r="R25" s="650"/>
      <c r="S25" s="648"/>
      <c r="T25" s="650"/>
      <c r="U25" s="1192"/>
      <c r="V25" s="1193"/>
      <c r="W25" s="1179"/>
      <c r="X25" s="1179"/>
      <c r="Y25" s="1193"/>
      <c r="Z25" s="1193"/>
      <c r="AA25" s="1193"/>
      <c r="AB25" s="1194"/>
      <c r="AC25" s="1195"/>
      <c r="AD25" s="1196"/>
      <c r="AE25" s="1197"/>
      <c r="AF25" s="149" t="str">
        <f t="shared" si="4"/>
        <v/>
      </c>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G25" s="74">
        <f t="shared" si="5"/>
        <v>0</v>
      </c>
      <c r="BH25" s="74">
        <f t="shared" si="5"/>
        <v>0</v>
      </c>
      <c r="BI25" s="455">
        <f t="shared" si="6"/>
        <v>0</v>
      </c>
      <c r="BJ25" s="74" t="str">
        <f t="shared" si="0"/>
        <v/>
      </c>
      <c r="BK25" s="74" t="str">
        <f t="shared" si="0"/>
        <v/>
      </c>
      <c r="BL25" s="74" t="str">
        <f t="shared" si="0"/>
        <v/>
      </c>
      <c r="BM25" s="74" t="str">
        <f t="shared" si="0"/>
        <v/>
      </c>
      <c r="BN25" s="74" t="str">
        <f t="shared" si="0"/>
        <v/>
      </c>
      <c r="BO25" s="74" t="str">
        <f t="shared" si="0"/>
        <v/>
      </c>
      <c r="BP25" s="74" t="str">
        <f t="shared" si="0"/>
        <v/>
      </c>
      <c r="BQ25" s="74" t="str">
        <f t="shared" si="0"/>
        <v/>
      </c>
      <c r="BR25" s="74" t="str">
        <f t="shared" si="0"/>
        <v/>
      </c>
      <c r="BS25" s="74">
        <f t="shared" si="7"/>
        <v>0</v>
      </c>
      <c r="BT25" s="74" t="str">
        <f t="shared" si="1"/>
        <v/>
      </c>
      <c r="BU25" s="74" t="str">
        <f t="shared" si="1"/>
        <v/>
      </c>
      <c r="BV25" s="74">
        <f t="shared" si="8"/>
        <v>0</v>
      </c>
      <c r="BW25" s="74" t="str">
        <f t="shared" si="9"/>
        <v/>
      </c>
      <c r="BX25" s="75"/>
      <c r="BY25" s="74" t="str">
        <f t="shared" si="10"/>
        <v/>
      </c>
      <c r="BZ25" s="75"/>
      <c r="CA25" s="74" t="str">
        <f t="shared" si="2"/>
        <v/>
      </c>
      <c r="CB25" s="75"/>
      <c r="CC25" s="74" t="str">
        <f t="shared" si="3"/>
        <v/>
      </c>
      <c r="CD25" s="75"/>
      <c r="CE25" s="74">
        <f t="shared" si="11"/>
        <v>0</v>
      </c>
    </row>
    <row r="26" spans="2:84" ht="21" customHeight="1">
      <c r="B26" s="119">
        <v>7</v>
      </c>
      <c r="C26" s="643" t="s">
        <v>250</v>
      </c>
      <c r="D26" s="644"/>
      <c r="E26" s="645"/>
      <c r="F26" s="645"/>
      <c r="G26" s="646"/>
      <c r="H26" s="638"/>
      <c r="I26" s="647"/>
      <c r="J26" s="648"/>
      <c r="K26" s="649"/>
      <c r="L26" s="649"/>
      <c r="M26" s="649"/>
      <c r="N26" s="649"/>
      <c r="O26" s="649"/>
      <c r="P26" s="649"/>
      <c r="Q26" s="649"/>
      <c r="R26" s="650"/>
      <c r="S26" s="648"/>
      <c r="T26" s="650"/>
      <c r="U26" s="1192"/>
      <c r="V26" s="1193"/>
      <c r="W26" s="1179"/>
      <c r="X26" s="1179"/>
      <c r="Y26" s="1193"/>
      <c r="Z26" s="1193"/>
      <c r="AA26" s="1193"/>
      <c r="AB26" s="1194"/>
      <c r="AC26" s="1195"/>
      <c r="AD26" s="1196"/>
      <c r="AE26" s="1197"/>
      <c r="AF26" s="149" t="str">
        <f t="shared" si="4"/>
        <v/>
      </c>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G26" s="74">
        <f t="shared" si="5"/>
        <v>0</v>
      </c>
      <c r="BH26" s="74">
        <f t="shared" si="5"/>
        <v>0</v>
      </c>
      <c r="BI26" s="455">
        <f t="shared" si="6"/>
        <v>0</v>
      </c>
      <c r="BJ26" s="74" t="str">
        <f t="shared" si="0"/>
        <v/>
      </c>
      <c r="BK26" s="74" t="str">
        <f t="shared" si="0"/>
        <v/>
      </c>
      <c r="BL26" s="74" t="str">
        <f t="shared" si="0"/>
        <v/>
      </c>
      <c r="BM26" s="74" t="str">
        <f t="shared" si="0"/>
        <v/>
      </c>
      <c r="BN26" s="74" t="str">
        <f t="shared" si="0"/>
        <v/>
      </c>
      <c r="BO26" s="74" t="str">
        <f t="shared" si="0"/>
        <v/>
      </c>
      <c r="BP26" s="74" t="str">
        <f t="shared" si="0"/>
        <v/>
      </c>
      <c r="BQ26" s="74" t="str">
        <f t="shared" si="0"/>
        <v/>
      </c>
      <c r="BR26" s="74" t="str">
        <f t="shared" si="0"/>
        <v/>
      </c>
      <c r="BS26" s="74">
        <f t="shared" si="7"/>
        <v>0</v>
      </c>
      <c r="BT26" s="74" t="str">
        <f t="shared" si="1"/>
        <v/>
      </c>
      <c r="BU26" s="74" t="str">
        <f t="shared" si="1"/>
        <v/>
      </c>
      <c r="BV26" s="74">
        <f t="shared" si="8"/>
        <v>0</v>
      </c>
      <c r="BW26" s="74" t="str">
        <f t="shared" si="9"/>
        <v/>
      </c>
      <c r="BX26" s="75"/>
      <c r="BY26" s="74" t="str">
        <f t="shared" si="10"/>
        <v/>
      </c>
      <c r="BZ26" s="75"/>
      <c r="CA26" s="74" t="str">
        <f t="shared" si="2"/>
        <v/>
      </c>
      <c r="CB26" s="75"/>
      <c r="CC26" s="74" t="str">
        <f t="shared" si="3"/>
        <v/>
      </c>
      <c r="CD26" s="75"/>
      <c r="CE26" s="74">
        <f t="shared" si="11"/>
        <v>0</v>
      </c>
    </row>
    <row r="27" spans="2:84" ht="21" customHeight="1">
      <c r="B27" s="119">
        <v>8</v>
      </c>
      <c r="C27" s="643" t="s">
        <v>250</v>
      </c>
      <c r="D27" s="644"/>
      <c r="E27" s="645"/>
      <c r="F27" s="645"/>
      <c r="G27" s="646"/>
      <c r="H27" s="638"/>
      <c r="I27" s="647"/>
      <c r="J27" s="648"/>
      <c r="K27" s="649"/>
      <c r="L27" s="649"/>
      <c r="M27" s="649"/>
      <c r="N27" s="649"/>
      <c r="O27" s="649"/>
      <c r="P27" s="649"/>
      <c r="Q27" s="649"/>
      <c r="R27" s="650"/>
      <c r="S27" s="648"/>
      <c r="T27" s="650"/>
      <c r="U27" s="1192"/>
      <c r="V27" s="1193"/>
      <c r="W27" s="1179"/>
      <c r="X27" s="1179"/>
      <c r="Y27" s="1193"/>
      <c r="Z27" s="1193"/>
      <c r="AA27" s="1193"/>
      <c r="AB27" s="1194"/>
      <c r="AC27" s="1195"/>
      <c r="AD27" s="1196"/>
      <c r="AE27" s="1197"/>
      <c r="AF27" s="149" t="str">
        <f t="shared" si="4"/>
        <v/>
      </c>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G27" s="74">
        <f t="shared" si="5"/>
        <v>0</v>
      </c>
      <c r="BH27" s="74">
        <f t="shared" si="5"/>
        <v>0</v>
      </c>
      <c r="BI27" s="455">
        <f t="shared" si="6"/>
        <v>0</v>
      </c>
      <c r="BJ27" s="74" t="str">
        <f t="shared" si="0"/>
        <v/>
      </c>
      <c r="BK27" s="74" t="str">
        <f t="shared" si="0"/>
        <v/>
      </c>
      <c r="BL27" s="74" t="str">
        <f t="shared" si="0"/>
        <v/>
      </c>
      <c r="BM27" s="74" t="str">
        <f t="shared" si="0"/>
        <v/>
      </c>
      <c r="BN27" s="74" t="str">
        <f t="shared" si="0"/>
        <v/>
      </c>
      <c r="BO27" s="74" t="str">
        <f t="shared" si="0"/>
        <v/>
      </c>
      <c r="BP27" s="74" t="str">
        <f t="shared" si="0"/>
        <v/>
      </c>
      <c r="BQ27" s="74" t="str">
        <f t="shared" si="0"/>
        <v/>
      </c>
      <c r="BR27" s="74" t="str">
        <f t="shared" si="0"/>
        <v/>
      </c>
      <c r="BS27" s="74">
        <f t="shared" si="7"/>
        <v>0</v>
      </c>
      <c r="BT27" s="74" t="str">
        <f t="shared" si="1"/>
        <v/>
      </c>
      <c r="BU27" s="74" t="str">
        <f t="shared" si="1"/>
        <v/>
      </c>
      <c r="BV27" s="74">
        <f t="shared" si="8"/>
        <v>0</v>
      </c>
      <c r="BW27" s="74" t="str">
        <f t="shared" si="9"/>
        <v/>
      </c>
      <c r="BX27" s="75"/>
      <c r="BY27" s="74" t="str">
        <f t="shared" si="10"/>
        <v/>
      </c>
      <c r="BZ27" s="75"/>
      <c r="CA27" s="74" t="str">
        <f t="shared" si="2"/>
        <v/>
      </c>
      <c r="CB27" s="75"/>
      <c r="CC27" s="74" t="str">
        <f t="shared" si="3"/>
        <v/>
      </c>
      <c r="CD27" s="75"/>
      <c r="CE27" s="74">
        <f t="shared" si="11"/>
        <v>0</v>
      </c>
    </row>
    <row r="28" spans="2:84" ht="21" customHeight="1">
      <c r="B28" s="119">
        <v>9</v>
      </c>
      <c r="C28" s="643" t="s">
        <v>250</v>
      </c>
      <c r="D28" s="644"/>
      <c r="E28" s="645"/>
      <c r="F28" s="645"/>
      <c r="G28" s="646"/>
      <c r="H28" s="652"/>
      <c r="I28" s="647"/>
      <c r="J28" s="648"/>
      <c r="K28" s="649"/>
      <c r="L28" s="649"/>
      <c r="M28" s="649"/>
      <c r="N28" s="649"/>
      <c r="O28" s="649"/>
      <c r="P28" s="649"/>
      <c r="Q28" s="649"/>
      <c r="R28" s="650"/>
      <c r="S28" s="648"/>
      <c r="T28" s="650"/>
      <c r="U28" s="1192"/>
      <c r="V28" s="1193"/>
      <c r="W28" s="1179"/>
      <c r="X28" s="1179"/>
      <c r="Y28" s="1193"/>
      <c r="Z28" s="1193"/>
      <c r="AA28" s="1193"/>
      <c r="AB28" s="1194"/>
      <c r="AC28" s="1195"/>
      <c r="AD28" s="1196"/>
      <c r="AE28" s="1197"/>
      <c r="AF28" s="149" t="str">
        <f t="shared" si="4"/>
        <v/>
      </c>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G28" s="74">
        <f t="shared" si="5"/>
        <v>0</v>
      </c>
      <c r="BH28" s="74">
        <f t="shared" si="5"/>
        <v>0</v>
      </c>
      <c r="BI28" s="455">
        <f t="shared" si="6"/>
        <v>0</v>
      </c>
      <c r="BJ28" s="74" t="str">
        <f t="shared" si="0"/>
        <v/>
      </c>
      <c r="BK28" s="74" t="str">
        <f t="shared" si="0"/>
        <v/>
      </c>
      <c r="BL28" s="74" t="str">
        <f t="shared" si="0"/>
        <v/>
      </c>
      <c r="BM28" s="74" t="str">
        <f t="shared" si="0"/>
        <v/>
      </c>
      <c r="BN28" s="74" t="str">
        <f t="shared" si="0"/>
        <v/>
      </c>
      <c r="BO28" s="74" t="str">
        <f t="shared" si="0"/>
        <v/>
      </c>
      <c r="BP28" s="74" t="str">
        <f t="shared" si="0"/>
        <v/>
      </c>
      <c r="BQ28" s="74" t="str">
        <f t="shared" si="0"/>
        <v/>
      </c>
      <c r="BR28" s="74" t="str">
        <f t="shared" si="0"/>
        <v/>
      </c>
      <c r="BS28" s="74">
        <f t="shared" si="7"/>
        <v>0</v>
      </c>
      <c r="BT28" s="74" t="str">
        <f t="shared" si="1"/>
        <v/>
      </c>
      <c r="BU28" s="74" t="str">
        <f t="shared" si="1"/>
        <v/>
      </c>
      <c r="BV28" s="74">
        <f t="shared" si="8"/>
        <v>0</v>
      </c>
      <c r="BW28" s="74" t="str">
        <f t="shared" si="9"/>
        <v/>
      </c>
      <c r="BX28" s="75"/>
      <c r="BY28" s="74" t="str">
        <f t="shared" si="10"/>
        <v/>
      </c>
      <c r="BZ28" s="75"/>
      <c r="CA28" s="74" t="str">
        <f t="shared" si="2"/>
        <v/>
      </c>
      <c r="CB28" s="75"/>
      <c r="CC28" s="74" t="str">
        <f t="shared" si="3"/>
        <v/>
      </c>
      <c r="CD28" s="75"/>
      <c r="CE28" s="74">
        <f t="shared" si="11"/>
        <v>0</v>
      </c>
    </row>
    <row r="29" spans="2:84" ht="21" customHeight="1">
      <c r="B29" s="119">
        <v>10</v>
      </c>
      <c r="C29" s="643" t="s">
        <v>250</v>
      </c>
      <c r="D29" s="644"/>
      <c r="E29" s="645"/>
      <c r="F29" s="645"/>
      <c r="G29" s="646"/>
      <c r="H29" s="652"/>
      <c r="I29" s="647"/>
      <c r="J29" s="648"/>
      <c r="K29" s="649"/>
      <c r="L29" s="649"/>
      <c r="M29" s="649"/>
      <c r="N29" s="649"/>
      <c r="O29" s="649"/>
      <c r="P29" s="649"/>
      <c r="Q29" s="649"/>
      <c r="R29" s="650"/>
      <c r="S29" s="648"/>
      <c r="T29" s="650"/>
      <c r="U29" s="1192"/>
      <c r="V29" s="1193"/>
      <c r="W29" s="1179"/>
      <c r="X29" s="1179"/>
      <c r="Y29" s="1193"/>
      <c r="Z29" s="1193"/>
      <c r="AA29" s="1193"/>
      <c r="AB29" s="1194"/>
      <c r="AC29" s="1195"/>
      <c r="AD29" s="1196"/>
      <c r="AE29" s="1197"/>
      <c r="AF29" s="149" t="str">
        <f t="shared" si="4"/>
        <v/>
      </c>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G29" s="74">
        <f t="shared" si="5"/>
        <v>0</v>
      </c>
      <c r="BH29" s="74">
        <f t="shared" si="5"/>
        <v>0</v>
      </c>
      <c r="BI29" s="455">
        <f t="shared" si="6"/>
        <v>0</v>
      </c>
      <c r="BJ29" s="74" t="str">
        <f t="shared" si="0"/>
        <v/>
      </c>
      <c r="BK29" s="74" t="str">
        <f t="shared" si="0"/>
        <v/>
      </c>
      <c r="BL29" s="74" t="str">
        <f t="shared" si="0"/>
        <v/>
      </c>
      <c r="BM29" s="74" t="str">
        <f t="shared" si="0"/>
        <v/>
      </c>
      <c r="BN29" s="74" t="str">
        <f t="shared" si="0"/>
        <v/>
      </c>
      <c r="BO29" s="74" t="str">
        <f t="shared" si="0"/>
        <v/>
      </c>
      <c r="BP29" s="74" t="str">
        <f t="shared" si="0"/>
        <v/>
      </c>
      <c r="BQ29" s="74" t="str">
        <f t="shared" si="0"/>
        <v/>
      </c>
      <c r="BR29" s="74" t="str">
        <f t="shared" si="0"/>
        <v/>
      </c>
      <c r="BS29" s="74">
        <f t="shared" si="7"/>
        <v>0</v>
      </c>
      <c r="BT29" s="74" t="str">
        <f t="shared" si="1"/>
        <v/>
      </c>
      <c r="BU29" s="74" t="str">
        <f t="shared" si="1"/>
        <v/>
      </c>
      <c r="BV29" s="74">
        <f t="shared" si="8"/>
        <v>0</v>
      </c>
      <c r="BW29" s="74" t="str">
        <f t="shared" si="9"/>
        <v/>
      </c>
      <c r="BX29" s="75"/>
      <c r="BY29" s="74" t="str">
        <f t="shared" si="10"/>
        <v/>
      </c>
      <c r="BZ29" s="75"/>
      <c r="CA29" s="74" t="str">
        <f t="shared" si="2"/>
        <v/>
      </c>
      <c r="CB29" s="75"/>
      <c r="CC29" s="74" t="str">
        <f t="shared" si="3"/>
        <v/>
      </c>
      <c r="CD29" s="75"/>
      <c r="CE29" s="74">
        <f t="shared" si="11"/>
        <v>0</v>
      </c>
    </row>
    <row r="30" spans="2:84" ht="21" customHeight="1">
      <c r="B30" s="119">
        <v>11</v>
      </c>
      <c r="C30" s="643" t="s">
        <v>250</v>
      </c>
      <c r="D30" s="644"/>
      <c r="E30" s="645"/>
      <c r="F30" s="645"/>
      <c r="G30" s="646"/>
      <c r="H30" s="652"/>
      <c r="I30" s="647"/>
      <c r="J30" s="648"/>
      <c r="K30" s="649"/>
      <c r="L30" s="649"/>
      <c r="M30" s="649"/>
      <c r="N30" s="649"/>
      <c r="O30" s="649"/>
      <c r="P30" s="649"/>
      <c r="Q30" s="649"/>
      <c r="R30" s="650"/>
      <c r="S30" s="648"/>
      <c r="T30" s="650"/>
      <c r="U30" s="1192"/>
      <c r="V30" s="1193"/>
      <c r="W30" s="1179"/>
      <c r="X30" s="1179"/>
      <c r="Y30" s="1193"/>
      <c r="Z30" s="1193"/>
      <c r="AA30" s="1193"/>
      <c r="AB30" s="1194"/>
      <c r="AC30" s="1195"/>
      <c r="AD30" s="1196"/>
      <c r="AE30" s="1197"/>
      <c r="AF30" s="149" t="str">
        <f t="shared" si="4"/>
        <v/>
      </c>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G30" s="74">
        <f t="shared" si="5"/>
        <v>0</v>
      </c>
      <c r="BH30" s="74">
        <f t="shared" si="5"/>
        <v>0</v>
      </c>
      <c r="BI30" s="455">
        <f t="shared" si="6"/>
        <v>0</v>
      </c>
      <c r="BJ30" s="74" t="str">
        <f t="shared" si="0"/>
        <v/>
      </c>
      <c r="BK30" s="74" t="str">
        <f t="shared" si="0"/>
        <v/>
      </c>
      <c r="BL30" s="74" t="str">
        <f t="shared" si="0"/>
        <v/>
      </c>
      <c r="BM30" s="74" t="str">
        <f t="shared" si="0"/>
        <v/>
      </c>
      <c r="BN30" s="74" t="str">
        <f t="shared" si="0"/>
        <v/>
      </c>
      <c r="BO30" s="74" t="str">
        <f t="shared" si="0"/>
        <v/>
      </c>
      <c r="BP30" s="74" t="str">
        <f t="shared" si="0"/>
        <v/>
      </c>
      <c r="BQ30" s="74" t="str">
        <f t="shared" si="0"/>
        <v/>
      </c>
      <c r="BR30" s="74" t="str">
        <f t="shared" si="0"/>
        <v/>
      </c>
      <c r="BS30" s="74">
        <f t="shared" si="7"/>
        <v>0</v>
      </c>
      <c r="BT30" s="74" t="str">
        <f t="shared" si="1"/>
        <v/>
      </c>
      <c r="BU30" s="74" t="str">
        <f t="shared" si="1"/>
        <v/>
      </c>
      <c r="BV30" s="74">
        <f t="shared" si="8"/>
        <v>0</v>
      </c>
      <c r="BW30" s="74" t="str">
        <f t="shared" si="9"/>
        <v/>
      </c>
      <c r="BX30" s="75"/>
      <c r="BY30" s="74" t="str">
        <f t="shared" si="10"/>
        <v/>
      </c>
      <c r="BZ30" s="75"/>
      <c r="CA30" s="74" t="str">
        <f t="shared" si="2"/>
        <v/>
      </c>
      <c r="CB30" s="75"/>
      <c r="CC30" s="74" t="str">
        <f t="shared" si="3"/>
        <v/>
      </c>
      <c r="CD30" s="75"/>
      <c r="CE30" s="74">
        <f t="shared" si="11"/>
        <v>0</v>
      </c>
    </row>
    <row r="31" spans="2:84" ht="21" customHeight="1">
      <c r="B31" s="119">
        <v>12</v>
      </c>
      <c r="C31" s="643" t="s">
        <v>250</v>
      </c>
      <c r="D31" s="644"/>
      <c r="E31" s="645"/>
      <c r="F31" s="645"/>
      <c r="G31" s="646"/>
      <c r="H31" s="652"/>
      <c r="I31" s="647"/>
      <c r="J31" s="648"/>
      <c r="K31" s="649"/>
      <c r="L31" s="649"/>
      <c r="M31" s="649"/>
      <c r="N31" s="649"/>
      <c r="O31" s="649"/>
      <c r="P31" s="649"/>
      <c r="Q31" s="649"/>
      <c r="R31" s="650"/>
      <c r="S31" s="648"/>
      <c r="T31" s="650"/>
      <c r="U31" s="1192"/>
      <c r="V31" s="1193"/>
      <c r="W31" s="1179"/>
      <c r="X31" s="1179"/>
      <c r="Y31" s="1193"/>
      <c r="Z31" s="1193"/>
      <c r="AA31" s="1193"/>
      <c r="AB31" s="1194"/>
      <c r="AC31" s="1195"/>
      <c r="AD31" s="1196"/>
      <c r="AE31" s="1197"/>
      <c r="AF31" s="149" t="str">
        <f t="shared" si="4"/>
        <v/>
      </c>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G31" s="74">
        <f t="shared" si="5"/>
        <v>0</v>
      </c>
      <c r="BH31" s="74">
        <f t="shared" si="5"/>
        <v>0</v>
      </c>
      <c r="BI31" s="455">
        <f t="shared" si="6"/>
        <v>0</v>
      </c>
      <c r="BJ31" s="74" t="str">
        <f t="shared" si="0"/>
        <v/>
      </c>
      <c r="BK31" s="74" t="str">
        <f t="shared" si="0"/>
        <v/>
      </c>
      <c r="BL31" s="74" t="str">
        <f t="shared" si="0"/>
        <v/>
      </c>
      <c r="BM31" s="74" t="str">
        <f t="shared" si="0"/>
        <v/>
      </c>
      <c r="BN31" s="74" t="str">
        <f t="shared" si="0"/>
        <v/>
      </c>
      <c r="BO31" s="74" t="str">
        <f t="shared" si="0"/>
        <v/>
      </c>
      <c r="BP31" s="74" t="str">
        <f t="shared" si="0"/>
        <v/>
      </c>
      <c r="BQ31" s="74" t="str">
        <f t="shared" si="0"/>
        <v/>
      </c>
      <c r="BR31" s="74" t="str">
        <f t="shared" si="0"/>
        <v/>
      </c>
      <c r="BS31" s="74">
        <f t="shared" si="7"/>
        <v>0</v>
      </c>
      <c r="BT31" s="74" t="str">
        <f t="shared" si="1"/>
        <v/>
      </c>
      <c r="BU31" s="74" t="str">
        <f t="shared" si="1"/>
        <v/>
      </c>
      <c r="BV31" s="74">
        <f t="shared" si="8"/>
        <v>0</v>
      </c>
      <c r="BW31" s="74" t="str">
        <f t="shared" si="9"/>
        <v/>
      </c>
      <c r="BX31" s="75"/>
      <c r="BY31" s="74" t="str">
        <f t="shared" si="10"/>
        <v/>
      </c>
      <c r="BZ31" s="75"/>
      <c r="CA31" s="74" t="str">
        <f t="shared" si="2"/>
        <v/>
      </c>
      <c r="CB31" s="75"/>
      <c r="CC31" s="74" t="str">
        <f t="shared" si="3"/>
        <v/>
      </c>
      <c r="CD31" s="75"/>
      <c r="CE31" s="74">
        <f t="shared" si="11"/>
        <v>0</v>
      </c>
    </row>
    <row r="32" spans="2:84" ht="21" customHeight="1">
      <c r="B32" s="119">
        <v>13</v>
      </c>
      <c r="C32" s="643" t="s">
        <v>250</v>
      </c>
      <c r="D32" s="644"/>
      <c r="E32" s="645"/>
      <c r="F32" s="645"/>
      <c r="G32" s="646"/>
      <c r="H32" s="652"/>
      <c r="I32" s="647"/>
      <c r="J32" s="648"/>
      <c r="K32" s="649"/>
      <c r="L32" s="649"/>
      <c r="M32" s="649"/>
      <c r="N32" s="649"/>
      <c r="O32" s="649"/>
      <c r="P32" s="649"/>
      <c r="Q32" s="649"/>
      <c r="R32" s="650"/>
      <c r="S32" s="648"/>
      <c r="T32" s="650"/>
      <c r="U32" s="1192"/>
      <c r="V32" s="1193"/>
      <c r="W32" s="1179"/>
      <c r="X32" s="1179"/>
      <c r="Y32" s="1193"/>
      <c r="Z32" s="1193"/>
      <c r="AA32" s="1193"/>
      <c r="AB32" s="1194"/>
      <c r="AC32" s="1195"/>
      <c r="AD32" s="1196"/>
      <c r="AE32" s="1197"/>
      <c r="AF32" s="149" t="str">
        <f t="shared" si="4"/>
        <v/>
      </c>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G32" s="74">
        <f t="shared" si="5"/>
        <v>0</v>
      </c>
      <c r="BH32" s="74">
        <f t="shared" si="5"/>
        <v>0</v>
      </c>
      <c r="BI32" s="455">
        <f t="shared" si="6"/>
        <v>0</v>
      </c>
      <c r="BJ32" s="74" t="str">
        <f t="shared" si="0"/>
        <v/>
      </c>
      <c r="BK32" s="74" t="str">
        <f t="shared" si="0"/>
        <v/>
      </c>
      <c r="BL32" s="74" t="str">
        <f t="shared" si="0"/>
        <v/>
      </c>
      <c r="BM32" s="74" t="str">
        <f t="shared" si="0"/>
        <v/>
      </c>
      <c r="BN32" s="74" t="str">
        <f t="shared" si="0"/>
        <v/>
      </c>
      <c r="BO32" s="74" t="str">
        <f t="shared" si="0"/>
        <v/>
      </c>
      <c r="BP32" s="74" t="str">
        <f t="shared" si="0"/>
        <v/>
      </c>
      <c r="BQ32" s="74" t="str">
        <f t="shared" si="0"/>
        <v/>
      </c>
      <c r="BR32" s="74" t="str">
        <f t="shared" si="0"/>
        <v/>
      </c>
      <c r="BS32" s="74">
        <f t="shared" si="7"/>
        <v>0</v>
      </c>
      <c r="BT32" s="74" t="str">
        <f t="shared" si="1"/>
        <v/>
      </c>
      <c r="BU32" s="74" t="str">
        <f t="shared" si="1"/>
        <v/>
      </c>
      <c r="BV32" s="74">
        <f t="shared" si="8"/>
        <v>0</v>
      </c>
      <c r="BW32" s="74" t="str">
        <f t="shared" si="9"/>
        <v/>
      </c>
      <c r="BX32" s="75"/>
      <c r="BY32" s="74" t="str">
        <f t="shared" si="10"/>
        <v/>
      </c>
      <c r="BZ32" s="75"/>
      <c r="CA32" s="74" t="str">
        <f t="shared" si="2"/>
        <v/>
      </c>
      <c r="CB32" s="75"/>
      <c r="CC32" s="74" t="str">
        <f t="shared" si="3"/>
        <v/>
      </c>
      <c r="CD32" s="75"/>
      <c r="CE32" s="74">
        <f t="shared" si="11"/>
        <v>0</v>
      </c>
    </row>
    <row r="33" spans="2:83" ht="21" customHeight="1">
      <c r="B33" s="119">
        <v>14</v>
      </c>
      <c r="C33" s="643" t="s">
        <v>250</v>
      </c>
      <c r="D33" s="644"/>
      <c r="E33" s="645"/>
      <c r="F33" s="645"/>
      <c r="G33" s="646"/>
      <c r="H33" s="652"/>
      <c r="I33" s="647"/>
      <c r="J33" s="648"/>
      <c r="K33" s="649"/>
      <c r="L33" s="649"/>
      <c r="M33" s="649"/>
      <c r="N33" s="649"/>
      <c r="O33" s="649"/>
      <c r="P33" s="649"/>
      <c r="Q33" s="649"/>
      <c r="R33" s="650"/>
      <c r="S33" s="648"/>
      <c r="T33" s="650"/>
      <c r="U33" s="1192"/>
      <c r="V33" s="1193"/>
      <c r="W33" s="1179"/>
      <c r="X33" s="1179"/>
      <c r="Y33" s="1193"/>
      <c r="Z33" s="1193"/>
      <c r="AA33" s="1193"/>
      <c r="AB33" s="1194"/>
      <c r="AC33" s="1195"/>
      <c r="AD33" s="1196"/>
      <c r="AE33" s="1197"/>
      <c r="AF33" s="149" t="str">
        <f t="shared" si="4"/>
        <v/>
      </c>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G33" s="74">
        <f t="shared" si="5"/>
        <v>0</v>
      </c>
      <c r="BH33" s="74">
        <f t="shared" si="5"/>
        <v>0</v>
      </c>
      <c r="BI33" s="455">
        <f t="shared" si="6"/>
        <v>0</v>
      </c>
      <c r="BJ33" s="74" t="str">
        <f t="shared" si="0"/>
        <v/>
      </c>
      <c r="BK33" s="74" t="str">
        <f t="shared" si="0"/>
        <v/>
      </c>
      <c r="BL33" s="74" t="str">
        <f t="shared" si="0"/>
        <v/>
      </c>
      <c r="BM33" s="74" t="str">
        <f t="shared" si="0"/>
        <v/>
      </c>
      <c r="BN33" s="74" t="str">
        <f t="shared" si="0"/>
        <v/>
      </c>
      <c r="BO33" s="74" t="str">
        <f t="shared" si="0"/>
        <v/>
      </c>
      <c r="BP33" s="74" t="str">
        <f t="shared" si="0"/>
        <v/>
      </c>
      <c r="BQ33" s="74" t="str">
        <f t="shared" si="0"/>
        <v/>
      </c>
      <c r="BR33" s="74" t="str">
        <f t="shared" si="0"/>
        <v/>
      </c>
      <c r="BS33" s="74">
        <f t="shared" si="7"/>
        <v>0</v>
      </c>
      <c r="BT33" s="74" t="str">
        <f t="shared" si="1"/>
        <v/>
      </c>
      <c r="BU33" s="74" t="str">
        <f t="shared" si="1"/>
        <v/>
      </c>
      <c r="BV33" s="74">
        <f t="shared" si="8"/>
        <v>0</v>
      </c>
      <c r="BW33" s="74" t="str">
        <f t="shared" si="9"/>
        <v/>
      </c>
      <c r="BX33" s="75"/>
      <c r="BY33" s="74" t="str">
        <f t="shared" si="10"/>
        <v/>
      </c>
      <c r="BZ33" s="75"/>
      <c r="CA33" s="74" t="str">
        <f t="shared" si="2"/>
        <v/>
      </c>
      <c r="CB33" s="75"/>
      <c r="CC33" s="74" t="str">
        <f t="shared" si="3"/>
        <v/>
      </c>
      <c r="CD33" s="75"/>
      <c r="CE33" s="74">
        <f t="shared" si="11"/>
        <v>0</v>
      </c>
    </row>
    <row r="34" spans="2:83" ht="21" customHeight="1">
      <c r="B34" s="119">
        <v>15</v>
      </c>
      <c r="C34" s="643" t="s">
        <v>250</v>
      </c>
      <c r="D34" s="644"/>
      <c r="E34" s="645"/>
      <c r="F34" s="645"/>
      <c r="G34" s="646"/>
      <c r="H34" s="652"/>
      <c r="I34" s="647"/>
      <c r="J34" s="648"/>
      <c r="K34" s="649"/>
      <c r="L34" s="649"/>
      <c r="M34" s="649"/>
      <c r="N34" s="649"/>
      <c r="O34" s="649"/>
      <c r="P34" s="649"/>
      <c r="Q34" s="649"/>
      <c r="R34" s="650"/>
      <c r="S34" s="648"/>
      <c r="T34" s="650"/>
      <c r="U34" s="1192"/>
      <c r="V34" s="1193"/>
      <c r="W34" s="1179"/>
      <c r="X34" s="1179"/>
      <c r="Y34" s="1193"/>
      <c r="Z34" s="1193"/>
      <c r="AA34" s="1193"/>
      <c r="AB34" s="1194"/>
      <c r="AC34" s="1195"/>
      <c r="AD34" s="1196"/>
      <c r="AE34" s="1197"/>
      <c r="AF34" s="149" t="str">
        <f t="shared" si="4"/>
        <v/>
      </c>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G34" s="74">
        <f t="shared" si="5"/>
        <v>0</v>
      </c>
      <c r="BH34" s="74">
        <f t="shared" si="5"/>
        <v>0</v>
      </c>
      <c r="BI34" s="455">
        <f t="shared" si="6"/>
        <v>0</v>
      </c>
      <c r="BJ34" s="74" t="str">
        <f t="shared" si="0"/>
        <v/>
      </c>
      <c r="BK34" s="74" t="str">
        <f t="shared" si="0"/>
        <v/>
      </c>
      <c r="BL34" s="74" t="str">
        <f t="shared" si="0"/>
        <v/>
      </c>
      <c r="BM34" s="74" t="str">
        <f t="shared" si="0"/>
        <v/>
      </c>
      <c r="BN34" s="74" t="str">
        <f t="shared" si="0"/>
        <v/>
      </c>
      <c r="BO34" s="74" t="str">
        <f t="shared" si="0"/>
        <v/>
      </c>
      <c r="BP34" s="74" t="str">
        <f t="shared" si="0"/>
        <v/>
      </c>
      <c r="BQ34" s="74" t="str">
        <f t="shared" si="0"/>
        <v/>
      </c>
      <c r="BR34" s="74" t="str">
        <f t="shared" si="0"/>
        <v/>
      </c>
      <c r="BS34" s="74">
        <f t="shared" si="7"/>
        <v>0</v>
      </c>
      <c r="BT34" s="74" t="str">
        <f t="shared" si="1"/>
        <v/>
      </c>
      <c r="BU34" s="74" t="str">
        <f t="shared" si="1"/>
        <v/>
      </c>
      <c r="BV34" s="74">
        <f t="shared" si="8"/>
        <v>0</v>
      </c>
      <c r="BW34" s="74" t="str">
        <f t="shared" si="9"/>
        <v/>
      </c>
      <c r="BX34" s="75"/>
      <c r="BY34" s="74" t="str">
        <f t="shared" si="10"/>
        <v/>
      </c>
      <c r="BZ34" s="75"/>
      <c r="CA34" s="74" t="str">
        <f t="shared" si="2"/>
        <v/>
      </c>
      <c r="CB34" s="75"/>
      <c r="CC34" s="74" t="str">
        <f t="shared" si="3"/>
        <v/>
      </c>
      <c r="CD34" s="75"/>
      <c r="CE34" s="74">
        <f t="shared" si="11"/>
        <v>0</v>
      </c>
    </row>
    <row r="35" spans="2:83" ht="21" customHeight="1">
      <c r="B35" s="119">
        <v>16</v>
      </c>
      <c r="C35" s="643" t="s">
        <v>250</v>
      </c>
      <c r="D35" s="644"/>
      <c r="E35" s="645"/>
      <c r="F35" s="645"/>
      <c r="G35" s="646"/>
      <c r="H35" s="652"/>
      <c r="I35" s="647"/>
      <c r="J35" s="648"/>
      <c r="K35" s="649"/>
      <c r="L35" s="649"/>
      <c r="M35" s="649"/>
      <c r="N35" s="649"/>
      <c r="O35" s="649"/>
      <c r="P35" s="649"/>
      <c r="Q35" s="649"/>
      <c r="R35" s="650"/>
      <c r="S35" s="648"/>
      <c r="T35" s="650"/>
      <c r="U35" s="1192"/>
      <c r="V35" s="1193"/>
      <c r="W35" s="1179"/>
      <c r="X35" s="1179"/>
      <c r="Y35" s="1193"/>
      <c r="Z35" s="1193"/>
      <c r="AA35" s="1193"/>
      <c r="AB35" s="1194"/>
      <c r="AC35" s="1195"/>
      <c r="AD35" s="1196"/>
      <c r="AE35" s="1197"/>
      <c r="AF35" s="149" t="str">
        <f t="shared" si="4"/>
        <v/>
      </c>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G35" s="74">
        <f t="shared" si="5"/>
        <v>0</v>
      </c>
      <c r="BH35" s="74">
        <f t="shared" si="5"/>
        <v>0</v>
      </c>
      <c r="BI35" s="455">
        <f t="shared" si="6"/>
        <v>0</v>
      </c>
      <c r="BJ35" s="74" t="str">
        <f t="shared" si="0"/>
        <v/>
      </c>
      <c r="BK35" s="74" t="str">
        <f t="shared" si="0"/>
        <v/>
      </c>
      <c r="BL35" s="74" t="str">
        <f t="shared" si="0"/>
        <v/>
      </c>
      <c r="BM35" s="74" t="str">
        <f t="shared" si="0"/>
        <v/>
      </c>
      <c r="BN35" s="74" t="str">
        <f t="shared" si="0"/>
        <v/>
      </c>
      <c r="BO35" s="74" t="str">
        <f t="shared" si="0"/>
        <v/>
      </c>
      <c r="BP35" s="74" t="str">
        <f t="shared" si="0"/>
        <v/>
      </c>
      <c r="BQ35" s="74" t="str">
        <f t="shared" si="0"/>
        <v/>
      </c>
      <c r="BR35" s="74" t="str">
        <f t="shared" si="0"/>
        <v/>
      </c>
      <c r="BS35" s="74">
        <f t="shared" si="7"/>
        <v>0</v>
      </c>
      <c r="BT35" s="74" t="str">
        <f t="shared" si="1"/>
        <v/>
      </c>
      <c r="BU35" s="74" t="str">
        <f t="shared" si="1"/>
        <v/>
      </c>
      <c r="BV35" s="74">
        <f t="shared" si="8"/>
        <v>0</v>
      </c>
      <c r="BW35" s="74" t="str">
        <f t="shared" si="9"/>
        <v/>
      </c>
      <c r="BX35" s="75"/>
      <c r="BY35" s="74" t="str">
        <f t="shared" si="10"/>
        <v/>
      </c>
      <c r="BZ35" s="75"/>
      <c r="CA35" s="74" t="str">
        <f t="shared" si="2"/>
        <v/>
      </c>
      <c r="CB35" s="75"/>
      <c r="CC35" s="74" t="str">
        <f t="shared" si="3"/>
        <v/>
      </c>
      <c r="CD35" s="75"/>
      <c r="CE35" s="74">
        <f t="shared" si="11"/>
        <v>0</v>
      </c>
    </row>
    <row r="36" spans="2:83" ht="21" customHeight="1">
      <c r="B36" s="119">
        <v>17</v>
      </c>
      <c r="C36" s="643" t="s">
        <v>250</v>
      </c>
      <c r="D36" s="644"/>
      <c r="E36" s="645"/>
      <c r="F36" s="645"/>
      <c r="G36" s="646"/>
      <c r="H36" s="652"/>
      <c r="I36" s="647"/>
      <c r="J36" s="648"/>
      <c r="K36" s="649"/>
      <c r="L36" s="649"/>
      <c r="M36" s="649"/>
      <c r="N36" s="649"/>
      <c r="O36" s="649"/>
      <c r="P36" s="649"/>
      <c r="Q36" s="649"/>
      <c r="R36" s="650"/>
      <c r="S36" s="648"/>
      <c r="T36" s="650"/>
      <c r="U36" s="1192"/>
      <c r="V36" s="1193"/>
      <c r="W36" s="1179"/>
      <c r="X36" s="1179"/>
      <c r="Y36" s="1193"/>
      <c r="Z36" s="1193"/>
      <c r="AA36" s="1193"/>
      <c r="AB36" s="1194"/>
      <c r="AC36" s="1195"/>
      <c r="AD36" s="1196"/>
      <c r="AE36" s="1197"/>
      <c r="AF36" s="149" t="str">
        <f t="shared" si="4"/>
        <v/>
      </c>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G36" s="74">
        <f t="shared" si="5"/>
        <v>0</v>
      </c>
      <c r="BH36" s="74">
        <f t="shared" si="5"/>
        <v>0</v>
      </c>
      <c r="BI36" s="455">
        <f t="shared" si="6"/>
        <v>0</v>
      </c>
      <c r="BJ36" s="74" t="str">
        <f t="shared" si="0"/>
        <v/>
      </c>
      <c r="BK36" s="74" t="str">
        <f t="shared" si="0"/>
        <v/>
      </c>
      <c r="BL36" s="74" t="str">
        <f t="shared" si="0"/>
        <v/>
      </c>
      <c r="BM36" s="74" t="str">
        <f t="shared" si="0"/>
        <v/>
      </c>
      <c r="BN36" s="74" t="str">
        <f t="shared" si="0"/>
        <v/>
      </c>
      <c r="BO36" s="74" t="str">
        <f t="shared" si="0"/>
        <v/>
      </c>
      <c r="BP36" s="74" t="str">
        <f t="shared" si="0"/>
        <v/>
      </c>
      <c r="BQ36" s="74" t="str">
        <f t="shared" si="0"/>
        <v/>
      </c>
      <c r="BR36" s="74" t="str">
        <f t="shared" si="0"/>
        <v/>
      </c>
      <c r="BS36" s="74">
        <f t="shared" si="7"/>
        <v>0</v>
      </c>
      <c r="BT36" s="74" t="str">
        <f t="shared" si="1"/>
        <v/>
      </c>
      <c r="BU36" s="74" t="str">
        <f t="shared" si="1"/>
        <v/>
      </c>
      <c r="BV36" s="74">
        <f t="shared" si="8"/>
        <v>0</v>
      </c>
      <c r="BW36" s="74" t="str">
        <f t="shared" si="9"/>
        <v/>
      </c>
      <c r="BX36" s="75"/>
      <c r="BY36" s="74" t="str">
        <f t="shared" si="10"/>
        <v/>
      </c>
      <c r="BZ36" s="75"/>
      <c r="CA36" s="74" t="str">
        <f t="shared" si="2"/>
        <v/>
      </c>
      <c r="CB36" s="75"/>
      <c r="CC36" s="74" t="str">
        <f t="shared" si="3"/>
        <v/>
      </c>
      <c r="CD36" s="75"/>
      <c r="CE36" s="74">
        <f t="shared" si="11"/>
        <v>0</v>
      </c>
    </row>
    <row r="37" spans="2:83" ht="21" customHeight="1">
      <c r="B37" s="119">
        <v>18</v>
      </c>
      <c r="C37" s="643" t="s">
        <v>250</v>
      </c>
      <c r="D37" s="644"/>
      <c r="E37" s="645"/>
      <c r="F37" s="645"/>
      <c r="G37" s="646"/>
      <c r="H37" s="652"/>
      <c r="I37" s="647"/>
      <c r="J37" s="648"/>
      <c r="K37" s="649"/>
      <c r="L37" s="649"/>
      <c r="M37" s="649"/>
      <c r="N37" s="649"/>
      <c r="O37" s="649"/>
      <c r="P37" s="649"/>
      <c r="Q37" s="649"/>
      <c r="R37" s="650"/>
      <c r="S37" s="648"/>
      <c r="T37" s="650"/>
      <c r="U37" s="1192"/>
      <c r="V37" s="1193"/>
      <c r="W37" s="1179"/>
      <c r="X37" s="1179"/>
      <c r="Y37" s="1193"/>
      <c r="Z37" s="1193"/>
      <c r="AA37" s="1193"/>
      <c r="AB37" s="1194"/>
      <c r="AC37" s="1195"/>
      <c r="AD37" s="1196"/>
      <c r="AE37" s="1197"/>
      <c r="AF37" s="149" t="str">
        <f t="shared" si="4"/>
        <v/>
      </c>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G37" s="74">
        <f t="shared" si="5"/>
        <v>0</v>
      </c>
      <c r="BH37" s="74">
        <f t="shared" si="5"/>
        <v>0</v>
      </c>
      <c r="BI37" s="455">
        <f t="shared" si="6"/>
        <v>0</v>
      </c>
      <c r="BJ37" s="74" t="str">
        <f t="shared" si="0"/>
        <v/>
      </c>
      <c r="BK37" s="74" t="str">
        <f t="shared" si="0"/>
        <v/>
      </c>
      <c r="BL37" s="74" t="str">
        <f t="shared" si="0"/>
        <v/>
      </c>
      <c r="BM37" s="74" t="str">
        <f t="shared" si="0"/>
        <v/>
      </c>
      <c r="BN37" s="74" t="str">
        <f t="shared" si="0"/>
        <v/>
      </c>
      <c r="BO37" s="74" t="str">
        <f t="shared" si="0"/>
        <v/>
      </c>
      <c r="BP37" s="74" t="str">
        <f t="shared" si="0"/>
        <v/>
      </c>
      <c r="BQ37" s="74" t="str">
        <f t="shared" si="0"/>
        <v/>
      </c>
      <c r="BR37" s="74" t="str">
        <f t="shared" si="0"/>
        <v/>
      </c>
      <c r="BS37" s="74">
        <f t="shared" si="7"/>
        <v>0</v>
      </c>
      <c r="BT37" s="74" t="str">
        <f t="shared" si="1"/>
        <v/>
      </c>
      <c r="BU37" s="74" t="str">
        <f t="shared" si="1"/>
        <v/>
      </c>
      <c r="BV37" s="74">
        <f t="shared" si="8"/>
        <v>0</v>
      </c>
      <c r="BW37" s="74" t="str">
        <f t="shared" si="9"/>
        <v/>
      </c>
      <c r="BX37" s="75"/>
      <c r="BY37" s="74" t="str">
        <f t="shared" si="10"/>
        <v/>
      </c>
      <c r="BZ37" s="75"/>
      <c r="CA37" s="74" t="str">
        <f t="shared" si="2"/>
        <v/>
      </c>
      <c r="CB37" s="75"/>
      <c r="CC37" s="74" t="str">
        <f t="shared" si="3"/>
        <v/>
      </c>
      <c r="CD37" s="75"/>
      <c r="CE37" s="74">
        <f t="shared" si="11"/>
        <v>0</v>
      </c>
    </row>
    <row r="38" spans="2:83" ht="21" customHeight="1">
      <c r="B38" s="119">
        <v>19</v>
      </c>
      <c r="C38" s="643" t="s">
        <v>250</v>
      </c>
      <c r="D38" s="644"/>
      <c r="E38" s="645"/>
      <c r="F38" s="645"/>
      <c r="G38" s="646"/>
      <c r="H38" s="652"/>
      <c r="I38" s="647"/>
      <c r="J38" s="648"/>
      <c r="K38" s="649"/>
      <c r="L38" s="649"/>
      <c r="M38" s="649"/>
      <c r="N38" s="649"/>
      <c r="O38" s="649"/>
      <c r="P38" s="649"/>
      <c r="Q38" s="649"/>
      <c r="R38" s="650"/>
      <c r="S38" s="648"/>
      <c r="T38" s="650"/>
      <c r="U38" s="1192"/>
      <c r="V38" s="1193"/>
      <c r="W38" s="1179"/>
      <c r="X38" s="1179"/>
      <c r="Y38" s="1193"/>
      <c r="Z38" s="1193"/>
      <c r="AA38" s="1193"/>
      <c r="AB38" s="1194"/>
      <c r="AC38" s="1195"/>
      <c r="AD38" s="1196"/>
      <c r="AE38" s="1197"/>
      <c r="AF38" s="149" t="str">
        <f t="shared" si="4"/>
        <v/>
      </c>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G38" s="74">
        <f t="shared" si="5"/>
        <v>0</v>
      </c>
      <c r="BH38" s="74">
        <f t="shared" si="5"/>
        <v>0</v>
      </c>
      <c r="BI38" s="455">
        <f t="shared" si="6"/>
        <v>0</v>
      </c>
      <c r="BJ38" s="74" t="str">
        <f t="shared" si="0"/>
        <v/>
      </c>
      <c r="BK38" s="74" t="str">
        <f t="shared" si="0"/>
        <v/>
      </c>
      <c r="BL38" s="74" t="str">
        <f t="shared" si="0"/>
        <v/>
      </c>
      <c r="BM38" s="74" t="str">
        <f t="shared" si="0"/>
        <v/>
      </c>
      <c r="BN38" s="74" t="str">
        <f t="shared" si="0"/>
        <v/>
      </c>
      <c r="BO38" s="74" t="str">
        <f t="shared" si="0"/>
        <v/>
      </c>
      <c r="BP38" s="74" t="str">
        <f t="shared" si="0"/>
        <v/>
      </c>
      <c r="BQ38" s="74" t="str">
        <f t="shared" si="0"/>
        <v/>
      </c>
      <c r="BR38" s="74" t="str">
        <f t="shared" si="0"/>
        <v/>
      </c>
      <c r="BS38" s="74">
        <f t="shared" si="7"/>
        <v>0</v>
      </c>
      <c r="BT38" s="74" t="str">
        <f t="shared" si="1"/>
        <v/>
      </c>
      <c r="BU38" s="74" t="str">
        <f t="shared" si="1"/>
        <v/>
      </c>
      <c r="BV38" s="74">
        <f t="shared" si="8"/>
        <v>0</v>
      </c>
      <c r="BW38" s="74" t="str">
        <f t="shared" si="9"/>
        <v/>
      </c>
      <c r="BX38" s="75"/>
      <c r="BY38" s="74" t="str">
        <f t="shared" si="10"/>
        <v/>
      </c>
      <c r="BZ38" s="75"/>
      <c r="CA38" s="74" t="str">
        <f t="shared" si="2"/>
        <v/>
      </c>
      <c r="CB38" s="75"/>
      <c r="CC38" s="74" t="str">
        <f t="shared" si="3"/>
        <v/>
      </c>
      <c r="CD38" s="75"/>
      <c r="CE38" s="74">
        <f t="shared" si="11"/>
        <v>0</v>
      </c>
    </row>
    <row r="39" spans="2:83" ht="21" customHeight="1">
      <c r="B39" s="119">
        <v>20</v>
      </c>
      <c r="C39" s="643" t="s">
        <v>250</v>
      </c>
      <c r="D39" s="644"/>
      <c r="E39" s="645"/>
      <c r="F39" s="645"/>
      <c r="G39" s="646"/>
      <c r="H39" s="652"/>
      <c r="I39" s="647"/>
      <c r="J39" s="648"/>
      <c r="K39" s="649"/>
      <c r="L39" s="649"/>
      <c r="M39" s="649"/>
      <c r="N39" s="649"/>
      <c r="O39" s="649"/>
      <c r="P39" s="649"/>
      <c r="Q39" s="649"/>
      <c r="R39" s="650"/>
      <c r="S39" s="648"/>
      <c r="T39" s="650"/>
      <c r="U39" s="1192"/>
      <c r="V39" s="1193"/>
      <c r="W39" s="1179"/>
      <c r="X39" s="1179"/>
      <c r="Y39" s="1193"/>
      <c r="Z39" s="1193"/>
      <c r="AA39" s="1193"/>
      <c r="AB39" s="1194"/>
      <c r="AC39" s="1195"/>
      <c r="AD39" s="1196"/>
      <c r="AE39" s="1197"/>
      <c r="AF39" s="149" t="str">
        <f t="shared" si="4"/>
        <v/>
      </c>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G39" s="74">
        <f t="shared" si="5"/>
        <v>0</v>
      </c>
      <c r="BH39" s="74">
        <f t="shared" si="5"/>
        <v>0</v>
      </c>
      <c r="BI39" s="455">
        <f t="shared" si="6"/>
        <v>0</v>
      </c>
      <c r="BJ39" s="74" t="str">
        <f t="shared" si="0"/>
        <v/>
      </c>
      <c r="BK39" s="74" t="str">
        <f t="shared" si="0"/>
        <v/>
      </c>
      <c r="BL39" s="74" t="str">
        <f t="shared" si="0"/>
        <v/>
      </c>
      <c r="BM39" s="74" t="str">
        <f t="shared" si="0"/>
        <v/>
      </c>
      <c r="BN39" s="74" t="str">
        <f t="shared" si="0"/>
        <v/>
      </c>
      <c r="BO39" s="74" t="str">
        <f t="shared" si="0"/>
        <v/>
      </c>
      <c r="BP39" s="74" t="str">
        <f t="shared" si="0"/>
        <v/>
      </c>
      <c r="BQ39" s="74" t="str">
        <f t="shared" si="0"/>
        <v/>
      </c>
      <c r="BR39" s="74" t="str">
        <f t="shared" si="0"/>
        <v/>
      </c>
      <c r="BS39" s="74">
        <f t="shared" si="7"/>
        <v>0</v>
      </c>
      <c r="BT39" s="74" t="str">
        <f t="shared" si="1"/>
        <v/>
      </c>
      <c r="BU39" s="74" t="str">
        <f t="shared" si="1"/>
        <v/>
      </c>
      <c r="BV39" s="74">
        <f t="shared" si="8"/>
        <v>0</v>
      </c>
      <c r="BW39" s="74" t="str">
        <f t="shared" si="9"/>
        <v/>
      </c>
      <c r="BX39" s="75"/>
      <c r="BY39" s="74" t="str">
        <f t="shared" si="10"/>
        <v/>
      </c>
      <c r="BZ39" s="75"/>
      <c r="CA39" s="74" t="str">
        <f t="shared" si="2"/>
        <v/>
      </c>
      <c r="CB39" s="75"/>
      <c r="CC39" s="74" t="str">
        <f t="shared" si="3"/>
        <v/>
      </c>
      <c r="CD39" s="75"/>
      <c r="CE39" s="74">
        <f t="shared" si="11"/>
        <v>0</v>
      </c>
    </row>
    <row r="40" spans="2:83" ht="21" customHeight="1">
      <c r="B40" s="119">
        <v>21</v>
      </c>
      <c r="C40" s="643" t="s">
        <v>250</v>
      </c>
      <c r="D40" s="644"/>
      <c r="E40" s="645"/>
      <c r="F40" s="645"/>
      <c r="G40" s="646"/>
      <c r="H40" s="652"/>
      <c r="I40" s="647"/>
      <c r="J40" s="648"/>
      <c r="K40" s="649"/>
      <c r="L40" s="649"/>
      <c r="M40" s="649"/>
      <c r="N40" s="649"/>
      <c r="O40" s="649"/>
      <c r="P40" s="649"/>
      <c r="Q40" s="649"/>
      <c r="R40" s="650"/>
      <c r="S40" s="648"/>
      <c r="T40" s="650"/>
      <c r="U40" s="1192"/>
      <c r="V40" s="1193"/>
      <c r="W40" s="1179"/>
      <c r="X40" s="1179"/>
      <c r="Y40" s="1193"/>
      <c r="Z40" s="1193"/>
      <c r="AA40" s="1193"/>
      <c r="AB40" s="1194"/>
      <c r="AC40" s="1195"/>
      <c r="AD40" s="1196"/>
      <c r="AE40" s="1197"/>
      <c r="AF40" s="149" t="str">
        <f t="shared" si="4"/>
        <v/>
      </c>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G40" s="74">
        <f t="shared" si="5"/>
        <v>0</v>
      </c>
      <c r="BH40" s="74">
        <f t="shared" si="5"/>
        <v>0</v>
      </c>
      <c r="BI40" s="455">
        <f t="shared" si="6"/>
        <v>0</v>
      </c>
      <c r="BJ40" s="74" t="str">
        <f t="shared" si="0"/>
        <v/>
      </c>
      <c r="BK40" s="74" t="str">
        <f t="shared" si="0"/>
        <v/>
      </c>
      <c r="BL40" s="74" t="str">
        <f t="shared" si="0"/>
        <v/>
      </c>
      <c r="BM40" s="74" t="str">
        <f t="shared" si="0"/>
        <v/>
      </c>
      <c r="BN40" s="74" t="str">
        <f t="shared" si="0"/>
        <v/>
      </c>
      <c r="BO40" s="74" t="str">
        <f t="shared" si="0"/>
        <v/>
      </c>
      <c r="BP40" s="74" t="str">
        <f t="shared" si="0"/>
        <v/>
      </c>
      <c r="BQ40" s="74" t="str">
        <f t="shared" si="0"/>
        <v/>
      </c>
      <c r="BR40" s="74" t="str">
        <f t="shared" si="0"/>
        <v/>
      </c>
      <c r="BS40" s="74">
        <f t="shared" si="7"/>
        <v>0</v>
      </c>
      <c r="BT40" s="74" t="str">
        <f t="shared" si="1"/>
        <v/>
      </c>
      <c r="BU40" s="74" t="str">
        <f t="shared" si="1"/>
        <v/>
      </c>
      <c r="BV40" s="74">
        <f t="shared" si="8"/>
        <v>0</v>
      </c>
      <c r="BW40" s="74" t="str">
        <f t="shared" si="9"/>
        <v/>
      </c>
      <c r="BX40" s="75"/>
      <c r="BY40" s="74" t="str">
        <f t="shared" si="10"/>
        <v/>
      </c>
      <c r="BZ40" s="75"/>
      <c r="CA40" s="74" t="str">
        <f t="shared" si="2"/>
        <v/>
      </c>
      <c r="CB40" s="75"/>
      <c r="CC40" s="74" t="str">
        <f t="shared" si="3"/>
        <v/>
      </c>
      <c r="CD40" s="75"/>
      <c r="CE40" s="74">
        <f t="shared" si="11"/>
        <v>0</v>
      </c>
    </row>
    <row r="41" spans="2:83" ht="21" customHeight="1">
      <c r="B41" s="119">
        <v>22</v>
      </c>
      <c r="C41" s="643" t="s">
        <v>250</v>
      </c>
      <c r="D41" s="644"/>
      <c r="E41" s="645"/>
      <c r="F41" s="645"/>
      <c r="G41" s="646"/>
      <c r="H41" s="652"/>
      <c r="I41" s="647"/>
      <c r="J41" s="648"/>
      <c r="K41" s="649"/>
      <c r="L41" s="649"/>
      <c r="M41" s="649"/>
      <c r="N41" s="649"/>
      <c r="O41" s="649"/>
      <c r="P41" s="649"/>
      <c r="Q41" s="649"/>
      <c r="R41" s="650"/>
      <c r="S41" s="648"/>
      <c r="T41" s="650"/>
      <c r="U41" s="1192"/>
      <c r="V41" s="1193"/>
      <c r="W41" s="1179"/>
      <c r="X41" s="1179"/>
      <c r="Y41" s="1193"/>
      <c r="Z41" s="1193"/>
      <c r="AA41" s="1193"/>
      <c r="AB41" s="1194"/>
      <c r="AC41" s="1195"/>
      <c r="AD41" s="1196"/>
      <c r="AE41" s="1197"/>
      <c r="AF41" s="149" t="str">
        <f t="shared" si="4"/>
        <v/>
      </c>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G41" s="74">
        <f t="shared" si="5"/>
        <v>0</v>
      </c>
      <c r="BH41" s="74">
        <f t="shared" si="5"/>
        <v>0</v>
      </c>
      <c r="BI41" s="455">
        <f t="shared" si="6"/>
        <v>0</v>
      </c>
      <c r="BJ41" s="74" t="str">
        <f t="shared" si="0"/>
        <v/>
      </c>
      <c r="BK41" s="74" t="str">
        <f t="shared" si="0"/>
        <v/>
      </c>
      <c r="BL41" s="74" t="str">
        <f t="shared" si="0"/>
        <v/>
      </c>
      <c r="BM41" s="74" t="str">
        <f t="shared" si="0"/>
        <v/>
      </c>
      <c r="BN41" s="74" t="str">
        <f t="shared" si="0"/>
        <v/>
      </c>
      <c r="BO41" s="74" t="str">
        <f t="shared" si="0"/>
        <v/>
      </c>
      <c r="BP41" s="74" t="str">
        <f t="shared" si="0"/>
        <v/>
      </c>
      <c r="BQ41" s="74" t="str">
        <f t="shared" si="0"/>
        <v/>
      </c>
      <c r="BR41" s="74" t="str">
        <f t="shared" si="0"/>
        <v/>
      </c>
      <c r="BS41" s="74">
        <f t="shared" si="7"/>
        <v>0</v>
      </c>
      <c r="BT41" s="74" t="str">
        <f t="shared" si="1"/>
        <v/>
      </c>
      <c r="BU41" s="74" t="str">
        <f t="shared" si="1"/>
        <v/>
      </c>
      <c r="BV41" s="74">
        <f t="shared" si="8"/>
        <v>0</v>
      </c>
      <c r="BW41" s="74" t="str">
        <f t="shared" si="9"/>
        <v/>
      </c>
      <c r="BX41" s="75"/>
      <c r="BY41" s="74" t="str">
        <f t="shared" si="10"/>
        <v/>
      </c>
      <c r="BZ41" s="75"/>
      <c r="CA41" s="74" t="str">
        <f t="shared" si="2"/>
        <v/>
      </c>
      <c r="CB41" s="75"/>
      <c r="CC41" s="74" t="str">
        <f t="shared" si="3"/>
        <v/>
      </c>
      <c r="CD41" s="75"/>
      <c r="CE41" s="74">
        <f t="shared" si="11"/>
        <v>0</v>
      </c>
    </row>
    <row r="42" spans="2:83" ht="21" customHeight="1">
      <c r="B42" s="119">
        <v>23</v>
      </c>
      <c r="C42" s="643" t="s">
        <v>250</v>
      </c>
      <c r="D42" s="644"/>
      <c r="E42" s="645"/>
      <c r="F42" s="645"/>
      <c r="G42" s="646"/>
      <c r="H42" s="652"/>
      <c r="I42" s="647"/>
      <c r="J42" s="648"/>
      <c r="K42" s="649"/>
      <c r="L42" s="649"/>
      <c r="M42" s="649"/>
      <c r="N42" s="649"/>
      <c r="O42" s="649"/>
      <c r="P42" s="649"/>
      <c r="Q42" s="649"/>
      <c r="R42" s="650"/>
      <c r="S42" s="648"/>
      <c r="T42" s="650"/>
      <c r="U42" s="1192"/>
      <c r="V42" s="1193"/>
      <c r="W42" s="1179"/>
      <c r="X42" s="1179"/>
      <c r="Y42" s="1193"/>
      <c r="Z42" s="1193"/>
      <c r="AA42" s="1193"/>
      <c r="AB42" s="1194"/>
      <c r="AC42" s="1195"/>
      <c r="AD42" s="1196"/>
      <c r="AE42" s="1197"/>
      <c r="AF42" s="149" t="str">
        <f t="shared" si="4"/>
        <v/>
      </c>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G42" s="74">
        <f t="shared" si="5"/>
        <v>0</v>
      </c>
      <c r="BH42" s="74">
        <f t="shared" si="5"/>
        <v>0</v>
      </c>
      <c r="BI42" s="455">
        <f t="shared" si="6"/>
        <v>0</v>
      </c>
      <c r="BJ42" s="74" t="str">
        <f t="shared" si="0"/>
        <v/>
      </c>
      <c r="BK42" s="74" t="str">
        <f t="shared" si="0"/>
        <v/>
      </c>
      <c r="BL42" s="74" t="str">
        <f t="shared" si="0"/>
        <v/>
      </c>
      <c r="BM42" s="74" t="str">
        <f t="shared" si="0"/>
        <v/>
      </c>
      <c r="BN42" s="74" t="str">
        <f t="shared" si="0"/>
        <v/>
      </c>
      <c r="BO42" s="74" t="str">
        <f t="shared" si="0"/>
        <v/>
      </c>
      <c r="BP42" s="74" t="str">
        <f t="shared" si="0"/>
        <v/>
      </c>
      <c r="BQ42" s="74" t="str">
        <f t="shared" si="0"/>
        <v/>
      </c>
      <c r="BR42" s="74" t="str">
        <f t="shared" si="0"/>
        <v/>
      </c>
      <c r="BS42" s="74">
        <f t="shared" si="7"/>
        <v>0</v>
      </c>
      <c r="BT42" s="74" t="str">
        <f t="shared" si="1"/>
        <v/>
      </c>
      <c r="BU42" s="74" t="str">
        <f t="shared" si="1"/>
        <v/>
      </c>
      <c r="BV42" s="74">
        <f t="shared" si="8"/>
        <v>0</v>
      </c>
      <c r="BW42" s="74" t="str">
        <f t="shared" si="9"/>
        <v/>
      </c>
      <c r="BX42" s="75"/>
      <c r="BY42" s="74" t="str">
        <f t="shared" si="10"/>
        <v/>
      </c>
      <c r="BZ42" s="75"/>
      <c r="CA42" s="74" t="str">
        <f t="shared" si="2"/>
        <v/>
      </c>
      <c r="CB42" s="75"/>
      <c r="CC42" s="74" t="str">
        <f t="shared" si="3"/>
        <v/>
      </c>
      <c r="CD42" s="75"/>
      <c r="CE42" s="74">
        <f t="shared" si="11"/>
        <v>0</v>
      </c>
    </row>
    <row r="43" spans="2:83" ht="21" customHeight="1">
      <c r="B43" s="119">
        <v>24</v>
      </c>
      <c r="C43" s="643" t="s">
        <v>250</v>
      </c>
      <c r="D43" s="644"/>
      <c r="E43" s="645"/>
      <c r="F43" s="645"/>
      <c r="G43" s="646"/>
      <c r="H43" s="652"/>
      <c r="I43" s="647"/>
      <c r="J43" s="648"/>
      <c r="K43" s="649"/>
      <c r="L43" s="649"/>
      <c r="M43" s="649"/>
      <c r="N43" s="649"/>
      <c r="O43" s="649"/>
      <c r="P43" s="649"/>
      <c r="Q43" s="649"/>
      <c r="R43" s="650"/>
      <c r="S43" s="648"/>
      <c r="T43" s="650"/>
      <c r="U43" s="1192"/>
      <c r="V43" s="1193"/>
      <c r="W43" s="1179"/>
      <c r="X43" s="1179"/>
      <c r="Y43" s="1193"/>
      <c r="Z43" s="1193"/>
      <c r="AA43" s="1193"/>
      <c r="AB43" s="1194"/>
      <c r="AC43" s="1195"/>
      <c r="AD43" s="1196"/>
      <c r="AE43" s="1197"/>
      <c r="AF43" s="149" t="str">
        <f t="shared" si="4"/>
        <v/>
      </c>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G43" s="74">
        <f t="shared" si="5"/>
        <v>0</v>
      </c>
      <c r="BH43" s="74">
        <f t="shared" si="5"/>
        <v>0</v>
      </c>
      <c r="BI43" s="455">
        <f t="shared" si="6"/>
        <v>0</v>
      </c>
      <c r="BJ43" s="74" t="str">
        <f t="shared" si="0"/>
        <v/>
      </c>
      <c r="BK43" s="74" t="str">
        <f t="shared" si="0"/>
        <v/>
      </c>
      <c r="BL43" s="74" t="str">
        <f t="shared" si="0"/>
        <v/>
      </c>
      <c r="BM43" s="74" t="str">
        <f t="shared" si="0"/>
        <v/>
      </c>
      <c r="BN43" s="74" t="str">
        <f t="shared" si="0"/>
        <v/>
      </c>
      <c r="BO43" s="74" t="str">
        <f t="shared" si="0"/>
        <v/>
      </c>
      <c r="BP43" s="74" t="str">
        <f t="shared" si="0"/>
        <v/>
      </c>
      <c r="BQ43" s="74" t="str">
        <f t="shared" si="0"/>
        <v/>
      </c>
      <c r="BR43" s="74" t="str">
        <f t="shared" si="0"/>
        <v/>
      </c>
      <c r="BS43" s="74">
        <f t="shared" si="7"/>
        <v>0</v>
      </c>
      <c r="BT43" s="74" t="str">
        <f t="shared" si="1"/>
        <v/>
      </c>
      <c r="BU43" s="74" t="str">
        <f t="shared" si="1"/>
        <v/>
      </c>
      <c r="BV43" s="74">
        <f t="shared" si="8"/>
        <v>0</v>
      </c>
      <c r="BW43" s="74" t="str">
        <f t="shared" si="9"/>
        <v/>
      </c>
      <c r="BX43" s="75"/>
      <c r="BY43" s="74" t="str">
        <f t="shared" si="10"/>
        <v/>
      </c>
      <c r="BZ43" s="75"/>
      <c r="CA43" s="74" t="str">
        <f t="shared" si="2"/>
        <v/>
      </c>
      <c r="CB43" s="75"/>
      <c r="CC43" s="74" t="str">
        <f t="shared" si="3"/>
        <v/>
      </c>
      <c r="CD43" s="75"/>
      <c r="CE43" s="74">
        <f t="shared" si="11"/>
        <v>0</v>
      </c>
    </row>
    <row r="44" spans="2:83" ht="21" customHeight="1">
      <c r="B44" s="119">
        <v>25</v>
      </c>
      <c r="C44" s="643"/>
      <c r="D44" s="644"/>
      <c r="E44" s="645"/>
      <c r="F44" s="645"/>
      <c r="G44" s="646"/>
      <c r="H44" s="638"/>
      <c r="I44" s="647"/>
      <c r="J44" s="648"/>
      <c r="K44" s="649"/>
      <c r="L44" s="649"/>
      <c r="M44" s="649"/>
      <c r="N44" s="649"/>
      <c r="O44" s="649"/>
      <c r="P44" s="649"/>
      <c r="Q44" s="649"/>
      <c r="R44" s="650"/>
      <c r="S44" s="648"/>
      <c r="T44" s="650"/>
      <c r="U44" s="1192"/>
      <c r="V44" s="1193"/>
      <c r="W44" s="1179"/>
      <c r="X44" s="1179"/>
      <c r="Y44" s="1193"/>
      <c r="Z44" s="1193"/>
      <c r="AA44" s="1193"/>
      <c r="AB44" s="1194"/>
      <c r="AC44" s="1195"/>
      <c r="AD44" s="1196"/>
      <c r="AE44" s="1197"/>
      <c r="AF44" s="149" t="str">
        <f t="shared" si="4"/>
        <v/>
      </c>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G44" s="74">
        <f t="shared" ref="BG44:BH66" si="12">IF(H44="○",1,0)</f>
        <v>0</v>
      </c>
      <c r="BH44" s="74">
        <f t="shared" si="12"/>
        <v>0</v>
      </c>
      <c r="BI44" s="455">
        <f t="shared" si="6"/>
        <v>0</v>
      </c>
      <c r="BJ44" s="74" t="str">
        <f t="shared" si="0"/>
        <v/>
      </c>
      <c r="BK44" s="74" t="str">
        <f t="shared" si="0"/>
        <v/>
      </c>
      <c r="BL44" s="74" t="str">
        <f t="shared" si="0"/>
        <v/>
      </c>
      <c r="BM44" s="74" t="str">
        <f t="shared" si="0"/>
        <v/>
      </c>
      <c r="BN44" s="74" t="str">
        <f t="shared" si="0"/>
        <v/>
      </c>
      <c r="BO44" s="74" t="str">
        <f t="shared" si="0"/>
        <v/>
      </c>
      <c r="BP44" s="74" t="str">
        <f t="shared" si="0"/>
        <v/>
      </c>
      <c r="BQ44" s="74" t="str">
        <f t="shared" si="0"/>
        <v/>
      </c>
      <c r="BR44" s="74" t="str">
        <f t="shared" si="0"/>
        <v/>
      </c>
      <c r="BS44" s="74">
        <f t="shared" si="7"/>
        <v>0</v>
      </c>
      <c r="BT44" s="74" t="str">
        <f t="shared" si="1"/>
        <v/>
      </c>
      <c r="BU44" s="74" t="str">
        <f t="shared" si="1"/>
        <v/>
      </c>
      <c r="BV44" s="74">
        <f t="shared" si="8"/>
        <v>0</v>
      </c>
      <c r="BW44" s="74" t="str">
        <f t="shared" si="9"/>
        <v/>
      </c>
      <c r="BX44" s="75"/>
      <c r="BY44" s="74" t="str">
        <f t="shared" si="10"/>
        <v/>
      </c>
      <c r="BZ44" s="75"/>
      <c r="CA44" s="74" t="str">
        <f t="shared" si="2"/>
        <v/>
      </c>
      <c r="CB44" s="75"/>
      <c r="CC44" s="74" t="str">
        <f t="shared" si="3"/>
        <v/>
      </c>
      <c r="CD44" s="75"/>
      <c r="CE44" s="74">
        <f t="shared" si="11"/>
        <v>0</v>
      </c>
    </row>
    <row r="45" spans="2:83" ht="21" customHeight="1">
      <c r="B45" s="119">
        <v>26</v>
      </c>
      <c r="C45" s="643"/>
      <c r="D45" s="644"/>
      <c r="E45" s="645"/>
      <c r="F45" s="645"/>
      <c r="G45" s="646"/>
      <c r="H45" s="638"/>
      <c r="I45" s="647"/>
      <c r="J45" s="648"/>
      <c r="K45" s="649"/>
      <c r="L45" s="649"/>
      <c r="M45" s="649"/>
      <c r="N45" s="649"/>
      <c r="O45" s="649"/>
      <c r="P45" s="649"/>
      <c r="Q45" s="649"/>
      <c r="R45" s="650"/>
      <c r="S45" s="648"/>
      <c r="T45" s="650"/>
      <c r="U45" s="1192"/>
      <c r="V45" s="1193"/>
      <c r="W45" s="1179"/>
      <c r="X45" s="1179"/>
      <c r="Y45" s="1193"/>
      <c r="Z45" s="1193"/>
      <c r="AA45" s="1193"/>
      <c r="AB45" s="1194"/>
      <c r="AC45" s="1195"/>
      <c r="AD45" s="1196"/>
      <c r="AE45" s="1197"/>
      <c r="AF45" s="149" t="str">
        <f t="shared" si="4"/>
        <v/>
      </c>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G45" s="74">
        <f t="shared" si="12"/>
        <v>0</v>
      </c>
      <c r="BH45" s="74">
        <f t="shared" si="12"/>
        <v>0</v>
      </c>
      <c r="BI45" s="455">
        <f t="shared" si="6"/>
        <v>0</v>
      </c>
      <c r="BJ45" s="74" t="str">
        <f t="shared" si="0"/>
        <v/>
      </c>
      <c r="BK45" s="74" t="str">
        <f t="shared" si="0"/>
        <v/>
      </c>
      <c r="BL45" s="74" t="str">
        <f t="shared" si="0"/>
        <v/>
      </c>
      <c r="BM45" s="74" t="str">
        <f t="shared" si="0"/>
        <v/>
      </c>
      <c r="BN45" s="74" t="str">
        <f t="shared" si="0"/>
        <v/>
      </c>
      <c r="BO45" s="74" t="str">
        <f t="shared" si="0"/>
        <v/>
      </c>
      <c r="BP45" s="74" t="str">
        <f t="shared" si="0"/>
        <v/>
      </c>
      <c r="BQ45" s="74" t="str">
        <f t="shared" si="0"/>
        <v/>
      </c>
      <c r="BR45" s="74" t="str">
        <f t="shared" si="0"/>
        <v/>
      </c>
      <c r="BS45" s="74">
        <f t="shared" si="7"/>
        <v>0</v>
      </c>
      <c r="BT45" s="74" t="str">
        <f t="shared" si="1"/>
        <v/>
      </c>
      <c r="BU45" s="74" t="str">
        <f t="shared" si="1"/>
        <v/>
      </c>
      <c r="BV45" s="74">
        <f t="shared" si="8"/>
        <v>0</v>
      </c>
      <c r="BW45" s="74" t="str">
        <f t="shared" si="9"/>
        <v/>
      </c>
      <c r="BX45" s="75"/>
      <c r="BY45" s="74" t="str">
        <f t="shared" si="10"/>
        <v/>
      </c>
      <c r="BZ45" s="75"/>
      <c r="CA45" s="74" t="str">
        <f t="shared" si="2"/>
        <v/>
      </c>
      <c r="CB45" s="75"/>
      <c r="CC45" s="74" t="str">
        <f t="shared" si="3"/>
        <v/>
      </c>
      <c r="CD45" s="75"/>
      <c r="CE45" s="74">
        <f t="shared" si="11"/>
        <v>0</v>
      </c>
    </row>
    <row r="46" spans="2:83" ht="21" customHeight="1">
      <c r="B46" s="119">
        <v>27</v>
      </c>
      <c r="C46" s="643" t="s">
        <v>250</v>
      </c>
      <c r="D46" s="644"/>
      <c r="E46" s="645"/>
      <c r="F46" s="645"/>
      <c r="G46" s="646"/>
      <c r="H46" s="638"/>
      <c r="I46" s="647"/>
      <c r="J46" s="648"/>
      <c r="K46" s="649"/>
      <c r="L46" s="649"/>
      <c r="M46" s="649"/>
      <c r="N46" s="649"/>
      <c r="O46" s="649"/>
      <c r="P46" s="649"/>
      <c r="Q46" s="649"/>
      <c r="R46" s="650"/>
      <c r="S46" s="648"/>
      <c r="T46" s="650"/>
      <c r="U46" s="1192"/>
      <c r="V46" s="1193"/>
      <c r="W46" s="1179"/>
      <c r="X46" s="1179"/>
      <c r="Y46" s="1193"/>
      <c r="Z46" s="1193"/>
      <c r="AA46" s="1193"/>
      <c r="AB46" s="1194"/>
      <c r="AC46" s="1195"/>
      <c r="AD46" s="1196"/>
      <c r="AE46" s="1197"/>
      <c r="AF46" s="149" t="str">
        <f t="shared" si="4"/>
        <v/>
      </c>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G46" s="74">
        <f t="shared" si="12"/>
        <v>0</v>
      </c>
      <c r="BH46" s="74">
        <f t="shared" si="12"/>
        <v>0</v>
      </c>
      <c r="BI46" s="455">
        <f t="shared" si="6"/>
        <v>0</v>
      </c>
      <c r="BJ46" s="74" t="str">
        <f t="shared" si="0"/>
        <v/>
      </c>
      <c r="BK46" s="74" t="str">
        <f t="shared" si="0"/>
        <v/>
      </c>
      <c r="BL46" s="74" t="str">
        <f t="shared" si="0"/>
        <v/>
      </c>
      <c r="BM46" s="74" t="str">
        <f t="shared" si="0"/>
        <v/>
      </c>
      <c r="BN46" s="74" t="str">
        <f t="shared" si="0"/>
        <v/>
      </c>
      <c r="BO46" s="74" t="str">
        <f t="shared" si="0"/>
        <v/>
      </c>
      <c r="BP46" s="74" t="str">
        <f t="shared" si="0"/>
        <v/>
      </c>
      <c r="BQ46" s="74" t="str">
        <f t="shared" si="0"/>
        <v/>
      </c>
      <c r="BR46" s="74" t="str">
        <f t="shared" si="0"/>
        <v/>
      </c>
      <c r="BS46" s="74">
        <f t="shared" si="7"/>
        <v>0</v>
      </c>
      <c r="BT46" s="74" t="str">
        <f t="shared" si="1"/>
        <v/>
      </c>
      <c r="BU46" s="74" t="str">
        <f t="shared" si="1"/>
        <v/>
      </c>
      <c r="BV46" s="74">
        <f t="shared" si="8"/>
        <v>0</v>
      </c>
      <c r="BW46" s="74" t="str">
        <f t="shared" si="9"/>
        <v/>
      </c>
      <c r="BX46" s="75"/>
      <c r="BY46" s="74" t="str">
        <f t="shared" si="10"/>
        <v/>
      </c>
      <c r="BZ46" s="75"/>
      <c r="CA46" s="74" t="str">
        <f t="shared" si="2"/>
        <v/>
      </c>
      <c r="CB46" s="75"/>
      <c r="CC46" s="74" t="str">
        <f t="shared" si="3"/>
        <v/>
      </c>
      <c r="CD46" s="75"/>
      <c r="CE46" s="74">
        <f t="shared" si="11"/>
        <v>0</v>
      </c>
    </row>
    <row r="47" spans="2:83" ht="21" customHeight="1">
      <c r="B47" s="119">
        <v>28</v>
      </c>
      <c r="C47" s="643" t="s">
        <v>250</v>
      </c>
      <c r="D47" s="644"/>
      <c r="E47" s="645"/>
      <c r="F47" s="645"/>
      <c r="G47" s="646"/>
      <c r="H47" s="638"/>
      <c r="I47" s="647"/>
      <c r="J47" s="648"/>
      <c r="K47" s="649"/>
      <c r="L47" s="649"/>
      <c r="M47" s="649"/>
      <c r="N47" s="649"/>
      <c r="O47" s="649"/>
      <c r="P47" s="649"/>
      <c r="Q47" s="649"/>
      <c r="R47" s="650"/>
      <c r="S47" s="648"/>
      <c r="T47" s="650"/>
      <c r="U47" s="1192"/>
      <c r="V47" s="1193"/>
      <c r="W47" s="1179"/>
      <c r="X47" s="1179"/>
      <c r="Y47" s="1193"/>
      <c r="Z47" s="1193"/>
      <c r="AA47" s="1193"/>
      <c r="AB47" s="1194"/>
      <c r="AC47" s="1195"/>
      <c r="AD47" s="1196"/>
      <c r="AE47" s="1197"/>
      <c r="AF47" s="149" t="str">
        <f t="shared" si="4"/>
        <v/>
      </c>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G47" s="74">
        <f t="shared" si="12"/>
        <v>0</v>
      </c>
      <c r="BH47" s="74">
        <f t="shared" si="12"/>
        <v>0</v>
      </c>
      <c r="BI47" s="455">
        <f t="shared" si="6"/>
        <v>0</v>
      </c>
      <c r="BJ47" s="74" t="str">
        <f t="shared" si="0"/>
        <v/>
      </c>
      <c r="BK47" s="74" t="str">
        <f t="shared" si="0"/>
        <v/>
      </c>
      <c r="BL47" s="74" t="str">
        <f t="shared" si="0"/>
        <v/>
      </c>
      <c r="BM47" s="74" t="str">
        <f t="shared" si="0"/>
        <v/>
      </c>
      <c r="BN47" s="74" t="str">
        <f t="shared" si="0"/>
        <v/>
      </c>
      <c r="BO47" s="74" t="str">
        <f t="shared" si="0"/>
        <v/>
      </c>
      <c r="BP47" s="74" t="str">
        <f t="shared" si="0"/>
        <v/>
      </c>
      <c r="BQ47" s="74" t="str">
        <f t="shared" si="0"/>
        <v/>
      </c>
      <c r="BR47" s="74" t="str">
        <f t="shared" si="0"/>
        <v/>
      </c>
      <c r="BS47" s="74">
        <f t="shared" si="7"/>
        <v>0</v>
      </c>
      <c r="BT47" s="74" t="str">
        <f t="shared" si="1"/>
        <v/>
      </c>
      <c r="BU47" s="74" t="str">
        <f t="shared" si="1"/>
        <v/>
      </c>
      <c r="BV47" s="74">
        <f t="shared" si="8"/>
        <v>0</v>
      </c>
      <c r="BW47" s="74" t="str">
        <f t="shared" si="9"/>
        <v/>
      </c>
      <c r="BX47" s="75"/>
      <c r="BY47" s="74" t="str">
        <f t="shared" si="10"/>
        <v/>
      </c>
      <c r="BZ47" s="75"/>
      <c r="CA47" s="74" t="str">
        <f t="shared" si="2"/>
        <v/>
      </c>
      <c r="CB47" s="75"/>
      <c r="CC47" s="74" t="str">
        <f t="shared" si="3"/>
        <v/>
      </c>
      <c r="CD47" s="75"/>
      <c r="CE47" s="74">
        <f t="shared" si="11"/>
        <v>0</v>
      </c>
    </row>
    <row r="48" spans="2:83" ht="21" customHeight="1">
      <c r="B48" s="119">
        <v>29</v>
      </c>
      <c r="C48" s="643" t="s">
        <v>250</v>
      </c>
      <c r="D48" s="644"/>
      <c r="E48" s="645"/>
      <c r="F48" s="645"/>
      <c r="G48" s="646"/>
      <c r="H48" s="638"/>
      <c r="I48" s="647"/>
      <c r="J48" s="648"/>
      <c r="K48" s="649"/>
      <c r="L48" s="649"/>
      <c r="M48" s="649"/>
      <c r="N48" s="649"/>
      <c r="O48" s="649"/>
      <c r="P48" s="649"/>
      <c r="Q48" s="649"/>
      <c r="R48" s="650"/>
      <c r="S48" s="648"/>
      <c r="T48" s="650"/>
      <c r="U48" s="1192"/>
      <c r="V48" s="1193"/>
      <c r="W48" s="1179"/>
      <c r="X48" s="1179"/>
      <c r="Y48" s="1193"/>
      <c r="Z48" s="1193"/>
      <c r="AA48" s="1193"/>
      <c r="AB48" s="1194"/>
      <c r="AC48" s="1195"/>
      <c r="AD48" s="1196"/>
      <c r="AE48" s="1197"/>
      <c r="AF48" s="149" t="str">
        <f t="shared" si="4"/>
        <v/>
      </c>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G48" s="74">
        <f t="shared" si="12"/>
        <v>0</v>
      </c>
      <c r="BH48" s="74">
        <f t="shared" si="12"/>
        <v>0</v>
      </c>
      <c r="BI48" s="455">
        <f t="shared" si="6"/>
        <v>0</v>
      </c>
      <c r="BJ48" s="74" t="str">
        <f t="shared" si="0"/>
        <v/>
      </c>
      <c r="BK48" s="74" t="str">
        <f t="shared" si="0"/>
        <v/>
      </c>
      <c r="BL48" s="74" t="str">
        <f t="shared" si="0"/>
        <v/>
      </c>
      <c r="BM48" s="74" t="str">
        <f t="shared" ref="BJ48:BR76" si="13">IF(M48="○",IF($H48="○","Ａ",IF($I48="○","B","")),"")</f>
        <v/>
      </c>
      <c r="BN48" s="74" t="str">
        <f t="shared" si="13"/>
        <v/>
      </c>
      <c r="BO48" s="74" t="str">
        <f t="shared" si="13"/>
        <v/>
      </c>
      <c r="BP48" s="74" t="str">
        <f t="shared" si="13"/>
        <v/>
      </c>
      <c r="BQ48" s="74" t="str">
        <f t="shared" si="13"/>
        <v/>
      </c>
      <c r="BR48" s="74" t="str">
        <f t="shared" si="13"/>
        <v/>
      </c>
      <c r="BS48" s="74">
        <f t="shared" si="7"/>
        <v>0</v>
      </c>
      <c r="BT48" s="74" t="str">
        <f t="shared" si="1"/>
        <v/>
      </c>
      <c r="BU48" s="74" t="str">
        <f t="shared" si="1"/>
        <v/>
      </c>
      <c r="BV48" s="74">
        <f t="shared" si="8"/>
        <v>0</v>
      </c>
      <c r="BW48" s="74" t="str">
        <f t="shared" si="9"/>
        <v/>
      </c>
      <c r="BX48" s="75"/>
      <c r="BY48" s="74" t="str">
        <f t="shared" si="10"/>
        <v/>
      </c>
      <c r="BZ48" s="75"/>
      <c r="CA48" s="74" t="str">
        <f t="shared" si="2"/>
        <v/>
      </c>
      <c r="CB48" s="75"/>
      <c r="CC48" s="74" t="str">
        <f t="shared" si="3"/>
        <v/>
      </c>
      <c r="CD48" s="75"/>
      <c r="CE48" s="74">
        <f t="shared" si="11"/>
        <v>0</v>
      </c>
    </row>
    <row r="49" spans="2:83" ht="21" customHeight="1">
      <c r="B49" s="119">
        <v>30</v>
      </c>
      <c r="C49" s="643" t="s">
        <v>250</v>
      </c>
      <c r="D49" s="644"/>
      <c r="E49" s="645"/>
      <c r="F49" s="645"/>
      <c r="G49" s="646"/>
      <c r="H49" s="638"/>
      <c r="I49" s="647"/>
      <c r="J49" s="648"/>
      <c r="K49" s="649"/>
      <c r="L49" s="649"/>
      <c r="M49" s="649"/>
      <c r="N49" s="649"/>
      <c r="O49" s="649"/>
      <c r="P49" s="649"/>
      <c r="Q49" s="649"/>
      <c r="R49" s="650"/>
      <c r="S49" s="648"/>
      <c r="T49" s="650"/>
      <c r="U49" s="1192"/>
      <c r="V49" s="1193"/>
      <c r="W49" s="1179"/>
      <c r="X49" s="1179"/>
      <c r="Y49" s="1193"/>
      <c r="Z49" s="1193"/>
      <c r="AA49" s="1193"/>
      <c r="AB49" s="1194"/>
      <c r="AC49" s="1195"/>
      <c r="AD49" s="1196"/>
      <c r="AE49" s="1197"/>
      <c r="AF49" s="149" t="str">
        <f t="shared" si="4"/>
        <v/>
      </c>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G49" s="74">
        <f t="shared" si="12"/>
        <v>0</v>
      </c>
      <c r="BH49" s="74">
        <f t="shared" si="12"/>
        <v>0</v>
      </c>
      <c r="BI49" s="455">
        <f t="shared" si="6"/>
        <v>0</v>
      </c>
      <c r="BJ49" s="74" t="str">
        <f t="shared" si="13"/>
        <v/>
      </c>
      <c r="BK49" s="74" t="str">
        <f t="shared" si="13"/>
        <v/>
      </c>
      <c r="BL49" s="74" t="str">
        <f t="shared" si="13"/>
        <v/>
      </c>
      <c r="BM49" s="74" t="str">
        <f t="shared" si="13"/>
        <v/>
      </c>
      <c r="BN49" s="74" t="str">
        <f t="shared" si="13"/>
        <v/>
      </c>
      <c r="BO49" s="74" t="str">
        <f t="shared" si="13"/>
        <v/>
      </c>
      <c r="BP49" s="74" t="str">
        <f t="shared" si="13"/>
        <v/>
      </c>
      <c r="BQ49" s="74" t="str">
        <f t="shared" si="13"/>
        <v/>
      </c>
      <c r="BR49" s="74" t="str">
        <f t="shared" si="13"/>
        <v/>
      </c>
      <c r="BS49" s="74">
        <f t="shared" si="7"/>
        <v>0</v>
      </c>
      <c r="BT49" s="74" t="str">
        <f t="shared" si="1"/>
        <v/>
      </c>
      <c r="BU49" s="74" t="str">
        <f t="shared" si="1"/>
        <v/>
      </c>
      <c r="BV49" s="74">
        <f t="shared" si="8"/>
        <v>0</v>
      </c>
      <c r="BW49" s="74" t="str">
        <f t="shared" si="9"/>
        <v/>
      </c>
      <c r="BX49" s="75"/>
      <c r="BY49" s="74" t="str">
        <f t="shared" si="10"/>
        <v/>
      </c>
      <c r="BZ49" s="75"/>
      <c r="CA49" s="74" t="str">
        <f t="shared" si="2"/>
        <v/>
      </c>
      <c r="CB49" s="75"/>
      <c r="CC49" s="74" t="str">
        <f t="shared" si="3"/>
        <v/>
      </c>
      <c r="CD49" s="75"/>
      <c r="CE49" s="74">
        <f t="shared" si="11"/>
        <v>0</v>
      </c>
    </row>
    <row r="50" spans="2:83" ht="21" customHeight="1">
      <c r="B50" s="119">
        <v>31</v>
      </c>
      <c r="C50" s="643" t="s">
        <v>250</v>
      </c>
      <c r="D50" s="644"/>
      <c r="E50" s="645"/>
      <c r="F50" s="645"/>
      <c r="G50" s="646"/>
      <c r="H50" s="638"/>
      <c r="I50" s="647"/>
      <c r="J50" s="648"/>
      <c r="K50" s="649"/>
      <c r="L50" s="649"/>
      <c r="M50" s="649"/>
      <c r="N50" s="649"/>
      <c r="O50" s="649"/>
      <c r="P50" s="649"/>
      <c r="Q50" s="649"/>
      <c r="R50" s="650"/>
      <c r="S50" s="648"/>
      <c r="T50" s="650"/>
      <c r="U50" s="1192"/>
      <c r="V50" s="1193"/>
      <c r="W50" s="1179"/>
      <c r="X50" s="1179"/>
      <c r="Y50" s="1193"/>
      <c r="Z50" s="1193"/>
      <c r="AA50" s="1193"/>
      <c r="AB50" s="1194"/>
      <c r="AC50" s="1195"/>
      <c r="AD50" s="1196"/>
      <c r="AE50" s="1197"/>
      <c r="AF50" s="149" t="str">
        <f t="shared" si="4"/>
        <v/>
      </c>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G50" s="74">
        <f t="shared" si="12"/>
        <v>0</v>
      </c>
      <c r="BH50" s="74">
        <f t="shared" si="12"/>
        <v>0</v>
      </c>
      <c r="BI50" s="455">
        <f t="shared" si="6"/>
        <v>0</v>
      </c>
      <c r="BJ50" s="74" t="str">
        <f t="shared" si="13"/>
        <v/>
      </c>
      <c r="BK50" s="74" t="str">
        <f t="shared" si="13"/>
        <v/>
      </c>
      <c r="BL50" s="74" t="str">
        <f t="shared" si="13"/>
        <v/>
      </c>
      <c r="BM50" s="74" t="str">
        <f t="shared" si="13"/>
        <v/>
      </c>
      <c r="BN50" s="74" t="str">
        <f t="shared" si="13"/>
        <v/>
      </c>
      <c r="BO50" s="74" t="str">
        <f t="shared" si="13"/>
        <v/>
      </c>
      <c r="BP50" s="74" t="str">
        <f t="shared" si="13"/>
        <v/>
      </c>
      <c r="BQ50" s="74" t="str">
        <f t="shared" si="13"/>
        <v/>
      </c>
      <c r="BR50" s="74" t="str">
        <f t="shared" si="13"/>
        <v/>
      </c>
      <c r="BS50" s="74">
        <f t="shared" si="7"/>
        <v>0</v>
      </c>
      <c r="BT50" s="74" t="str">
        <f t="shared" si="1"/>
        <v/>
      </c>
      <c r="BU50" s="74" t="str">
        <f t="shared" si="1"/>
        <v/>
      </c>
      <c r="BV50" s="74">
        <f t="shared" si="8"/>
        <v>0</v>
      </c>
      <c r="BW50" s="74" t="str">
        <f t="shared" si="9"/>
        <v/>
      </c>
      <c r="BX50" s="75"/>
      <c r="BY50" s="74" t="str">
        <f t="shared" si="10"/>
        <v/>
      </c>
      <c r="BZ50" s="75"/>
      <c r="CA50" s="74" t="str">
        <f t="shared" si="2"/>
        <v/>
      </c>
      <c r="CB50" s="75"/>
      <c r="CC50" s="74" t="str">
        <f t="shared" si="3"/>
        <v/>
      </c>
      <c r="CD50" s="75"/>
      <c r="CE50" s="74">
        <f t="shared" si="11"/>
        <v>0</v>
      </c>
    </row>
    <row r="51" spans="2:83" ht="21" customHeight="1">
      <c r="B51" s="119">
        <v>32</v>
      </c>
      <c r="C51" s="643" t="s">
        <v>250</v>
      </c>
      <c r="D51" s="644"/>
      <c r="E51" s="645"/>
      <c r="F51" s="645"/>
      <c r="G51" s="646"/>
      <c r="H51" s="652"/>
      <c r="I51" s="647"/>
      <c r="J51" s="648"/>
      <c r="K51" s="649"/>
      <c r="L51" s="649"/>
      <c r="M51" s="649"/>
      <c r="N51" s="649"/>
      <c r="O51" s="649"/>
      <c r="P51" s="649"/>
      <c r="Q51" s="649"/>
      <c r="R51" s="650"/>
      <c r="S51" s="648"/>
      <c r="T51" s="650"/>
      <c r="U51" s="1192"/>
      <c r="V51" s="1193"/>
      <c r="W51" s="1179"/>
      <c r="X51" s="1179"/>
      <c r="Y51" s="1193"/>
      <c r="Z51" s="1193"/>
      <c r="AA51" s="1193"/>
      <c r="AB51" s="1194"/>
      <c r="AC51" s="1195"/>
      <c r="AD51" s="1196"/>
      <c r="AE51" s="1197"/>
      <c r="AF51" s="149" t="str">
        <f t="shared" si="4"/>
        <v/>
      </c>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G51" s="74">
        <f t="shared" si="12"/>
        <v>0</v>
      </c>
      <c r="BH51" s="74">
        <f t="shared" si="12"/>
        <v>0</v>
      </c>
      <c r="BI51" s="455">
        <f t="shared" si="6"/>
        <v>0</v>
      </c>
      <c r="BJ51" s="74" t="str">
        <f t="shared" si="13"/>
        <v/>
      </c>
      <c r="BK51" s="74" t="str">
        <f t="shared" si="13"/>
        <v/>
      </c>
      <c r="BL51" s="74" t="str">
        <f t="shared" si="13"/>
        <v/>
      </c>
      <c r="BM51" s="74" t="str">
        <f t="shared" si="13"/>
        <v/>
      </c>
      <c r="BN51" s="74" t="str">
        <f t="shared" si="13"/>
        <v/>
      </c>
      <c r="BO51" s="74" t="str">
        <f t="shared" si="13"/>
        <v/>
      </c>
      <c r="BP51" s="74" t="str">
        <f t="shared" si="13"/>
        <v/>
      </c>
      <c r="BQ51" s="74" t="str">
        <f t="shared" si="13"/>
        <v/>
      </c>
      <c r="BR51" s="74" t="str">
        <f t="shared" si="13"/>
        <v/>
      </c>
      <c r="BS51" s="74">
        <f t="shared" si="7"/>
        <v>0</v>
      </c>
      <c r="BT51" s="74" t="str">
        <f t="shared" si="1"/>
        <v/>
      </c>
      <c r="BU51" s="74" t="str">
        <f t="shared" si="1"/>
        <v/>
      </c>
      <c r="BV51" s="74">
        <f t="shared" si="8"/>
        <v>0</v>
      </c>
      <c r="BW51" s="74" t="str">
        <f t="shared" si="9"/>
        <v/>
      </c>
      <c r="BX51" s="75"/>
      <c r="BY51" s="74" t="str">
        <f t="shared" si="10"/>
        <v/>
      </c>
      <c r="BZ51" s="75"/>
      <c r="CA51" s="74" t="str">
        <f t="shared" si="2"/>
        <v/>
      </c>
      <c r="CB51" s="75"/>
      <c r="CC51" s="74" t="str">
        <f t="shared" si="3"/>
        <v/>
      </c>
      <c r="CD51" s="75"/>
      <c r="CE51" s="74">
        <f t="shared" si="11"/>
        <v>0</v>
      </c>
    </row>
    <row r="52" spans="2:83" ht="21" customHeight="1">
      <c r="B52" s="119">
        <v>33</v>
      </c>
      <c r="C52" s="643" t="s">
        <v>250</v>
      </c>
      <c r="D52" s="644"/>
      <c r="E52" s="645"/>
      <c r="F52" s="645"/>
      <c r="G52" s="646"/>
      <c r="H52" s="652"/>
      <c r="I52" s="647"/>
      <c r="J52" s="648"/>
      <c r="K52" s="649"/>
      <c r="L52" s="649"/>
      <c r="M52" s="649"/>
      <c r="N52" s="649"/>
      <c r="O52" s="649"/>
      <c r="P52" s="649"/>
      <c r="Q52" s="649"/>
      <c r="R52" s="650"/>
      <c r="S52" s="648"/>
      <c r="T52" s="650"/>
      <c r="U52" s="1192"/>
      <c r="V52" s="1193"/>
      <c r="W52" s="1179"/>
      <c r="X52" s="1179"/>
      <c r="Y52" s="1193"/>
      <c r="Z52" s="1193"/>
      <c r="AA52" s="1193"/>
      <c r="AB52" s="1194"/>
      <c r="AC52" s="1195"/>
      <c r="AD52" s="1196"/>
      <c r="AE52" s="1197"/>
      <c r="AF52" s="149" t="str">
        <f t="shared" si="4"/>
        <v/>
      </c>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G52" s="74">
        <f t="shared" si="12"/>
        <v>0</v>
      </c>
      <c r="BH52" s="74">
        <f t="shared" si="12"/>
        <v>0</v>
      </c>
      <c r="BI52" s="455">
        <f t="shared" si="6"/>
        <v>0</v>
      </c>
      <c r="BJ52" s="74" t="str">
        <f t="shared" si="13"/>
        <v/>
      </c>
      <c r="BK52" s="74" t="str">
        <f t="shared" si="13"/>
        <v/>
      </c>
      <c r="BL52" s="74" t="str">
        <f t="shared" si="13"/>
        <v/>
      </c>
      <c r="BM52" s="74" t="str">
        <f t="shared" si="13"/>
        <v/>
      </c>
      <c r="BN52" s="74" t="str">
        <f t="shared" si="13"/>
        <v/>
      </c>
      <c r="BO52" s="74" t="str">
        <f t="shared" si="13"/>
        <v/>
      </c>
      <c r="BP52" s="74" t="str">
        <f t="shared" si="13"/>
        <v/>
      </c>
      <c r="BQ52" s="74" t="str">
        <f t="shared" si="13"/>
        <v/>
      </c>
      <c r="BR52" s="74" t="str">
        <f t="shared" si="13"/>
        <v/>
      </c>
      <c r="BS52" s="74">
        <f t="shared" si="7"/>
        <v>0</v>
      </c>
      <c r="BT52" s="74" t="str">
        <f t="shared" si="1"/>
        <v/>
      </c>
      <c r="BU52" s="74" t="str">
        <f t="shared" si="1"/>
        <v/>
      </c>
      <c r="BV52" s="74">
        <f t="shared" si="8"/>
        <v>0</v>
      </c>
      <c r="BW52" s="74" t="str">
        <f t="shared" si="9"/>
        <v/>
      </c>
      <c r="BX52" s="75"/>
      <c r="BY52" s="74" t="str">
        <f t="shared" si="10"/>
        <v/>
      </c>
      <c r="BZ52" s="75"/>
      <c r="CA52" s="74" t="str">
        <f t="shared" si="2"/>
        <v/>
      </c>
      <c r="CB52" s="75"/>
      <c r="CC52" s="74" t="str">
        <f t="shared" si="3"/>
        <v/>
      </c>
      <c r="CD52" s="75"/>
      <c r="CE52" s="74">
        <f t="shared" si="11"/>
        <v>0</v>
      </c>
    </row>
    <row r="53" spans="2:83" ht="21" customHeight="1">
      <c r="B53" s="119">
        <v>34</v>
      </c>
      <c r="C53" s="643" t="s">
        <v>250</v>
      </c>
      <c r="D53" s="644"/>
      <c r="E53" s="645"/>
      <c r="F53" s="645"/>
      <c r="G53" s="646"/>
      <c r="H53" s="652"/>
      <c r="I53" s="647"/>
      <c r="J53" s="648"/>
      <c r="K53" s="649"/>
      <c r="L53" s="649"/>
      <c r="M53" s="649"/>
      <c r="N53" s="649"/>
      <c r="O53" s="649"/>
      <c r="P53" s="649"/>
      <c r="Q53" s="649"/>
      <c r="R53" s="650"/>
      <c r="S53" s="648"/>
      <c r="T53" s="650"/>
      <c r="U53" s="1192"/>
      <c r="V53" s="1193"/>
      <c r="W53" s="1179"/>
      <c r="X53" s="1179"/>
      <c r="Y53" s="1193"/>
      <c r="Z53" s="1193"/>
      <c r="AA53" s="1193"/>
      <c r="AB53" s="1194"/>
      <c r="AC53" s="1195"/>
      <c r="AD53" s="1196"/>
      <c r="AE53" s="1197"/>
      <c r="AF53" s="149" t="str">
        <f t="shared" si="4"/>
        <v/>
      </c>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G53" s="74">
        <f t="shared" si="12"/>
        <v>0</v>
      </c>
      <c r="BH53" s="74">
        <f t="shared" si="12"/>
        <v>0</v>
      </c>
      <c r="BI53" s="455">
        <f t="shared" si="6"/>
        <v>0</v>
      </c>
      <c r="BJ53" s="74" t="str">
        <f t="shared" si="13"/>
        <v/>
      </c>
      <c r="BK53" s="74" t="str">
        <f t="shared" si="13"/>
        <v/>
      </c>
      <c r="BL53" s="74" t="str">
        <f t="shared" si="13"/>
        <v/>
      </c>
      <c r="BM53" s="74" t="str">
        <f t="shared" si="13"/>
        <v/>
      </c>
      <c r="BN53" s="74" t="str">
        <f t="shared" si="13"/>
        <v/>
      </c>
      <c r="BO53" s="74" t="str">
        <f t="shared" si="13"/>
        <v/>
      </c>
      <c r="BP53" s="74" t="str">
        <f t="shared" si="13"/>
        <v/>
      </c>
      <c r="BQ53" s="74" t="str">
        <f t="shared" si="13"/>
        <v/>
      </c>
      <c r="BR53" s="74" t="str">
        <f t="shared" si="13"/>
        <v/>
      </c>
      <c r="BS53" s="74">
        <f t="shared" si="7"/>
        <v>0</v>
      </c>
      <c r="BT53" s="74" t="str">
        <f t="shared" si="1"/>
        <v/>
      </c>
      <c r="BU53" s="74" t="str">
        <f t="shared" si="1"/>
        <v/>
      </c>
      <c r="BV53" s="74">
        <f t="shared" si="8"/>
        <v>0</v>
      </c>
      <c r="BW53" s="74" t="str">
        <f t="shared" si="9"/>
        <v/>
      </c>
      <c r="BX53" s="75"/>
      <c r="BY53" s="74" t="str">
        <f t="shared" si="10"/>
        <v/>
      </c>
      <c r="BZ53" s="75"/>
      <c r="CA53" s="74" t="str">
        <f t="shared" si="2"/>
        <v/>
      </c>
      <c r="CB53" s="75"/>
      <c r="CC53" s="74" t="str">
        <f t="shared" si="3"/>
        <v/>
      </c>
      <c r="CD53" s="75"/>
      <c r="CE53" s="74">
        <f t="shared" si="11"/>
        <v>0</v>
      </c>
    </row>
    <row r="54" spans="2:83" ht="21" customHeight="1">
      <c r="B54" s="119">
        <v>35</v>
      </c>
      <c r="C54" s="643" t="s">
        <v>250</v>
      </c>
      <c r="D54" s="644"/>
      <c r="E54" s="645"/>
      <c r="F54" s="645"/>
      <c r="G54" s="646"/>
      <c r="H54" s="652"/>
      <c r="I54" s="647"/>
      <c r="J54" s="648"/>
      <c r="K54" s="649"/>
      <c r="L54" s="649"/>
      <c r="M54" s="649"/>
      <c r="N54" s="649"/>
      <c r="O54" s="649"/>
      <c r="P54" s="649"/>
      <c r="Q54" s="649"/>
      <c r="R54" s="650"/>
      <c r="S54" s="648"/>
      <c r="T54" s="650"/>
      <c r="U54" s="1192"/>
      <c r="V54" s="1193"/>
      <c r="W54" s="1179"/>
      <c r="X54" s="1179"/>
      <c r="Y54" s="1193"/>
      <c r="Z54" s="1193"/>
      <c r="AA54" s="1193"/>
      <c r="AB54" s="1194"/>
      <c r="AC54" s="1195"/>
      <c r="AD54" s="1196"/>
      <c r="AE54" s="1197"/>
      <c r="AF54" s="149" t="str">
        <f t="shared" si="4"/>
        <v/>
      </c>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G54" s="74">
        <f t="shared" si="12"/>
        <v>0</v>
      </c>
      <c r="BH54" s="74">
        <f t="shared" si="12"/>
        <v>0</v>
      </c>
      <c r="BI54" s="455">
        <f t="shared" si="6"/>
        <v>0</v>
      </c>
      <c r="BJ54" s="74" t="str">
        <f t="shared" si="13"/>
        <v/>
      </c>
      <c r="BK54" s="74" t="str">
        <f t="shared" si="13"/>
        <v/>
      </c>
      <c r="BL54" s="74" t="str">
        <f t="shared" si="13"/>
        <v/>
      </c>
      <c r="BM54" s="74" t="str">
        <f t="shared" si="13"/>
        <v/>
      </c>
      <c r="BN54" s="74" t="str">
        <f t="shared" si="13"/>
        <v/>
      </c>
      <c r="BO54" s="74" t="str">
        <f t="shared" si="13"/>
        <v/>
      </c>
      <c r="BP54" s="74" t="str">
        <f t="shared" si="13"/>
        <v/>
      </c>
      <c r="BQ54" s="74" t="str">
        <f t="shared" si="13"/>
        <v/>
      </c>
      <c r="BR54" s="74" t="str">
        <f t="shared" si="13"/>
        <v/>
      </c>
      <c r="BS54" s="74">
        <f t="shared" si="7"/>
        <v>0</v>
      </c>
      <c r="BT54" s="74" t="str">
        <f t="shared" si="1"/>
        <v/>
      </c>
      <c r="BU54" s="74" t="str">
        <f t="shared" si="1"/>
        <v/>
      </c>
      <c r="BV54" s="74">
        <f t="shared" si="8"/>
        <v>0</v>
      </c>
      <c r="BW54" s="74" t="str">
        <f t="shared" si="9"/>
        <v/>
      </c>
      <c r="BX54" s="75"/>
      <c r="BY54" s="74" t="str">
        <f t="shared" si="10"/>
        <v/>
      </c>
      <c r="BZ54" s="75"/>
      <c r="CA54" s="74" t="str">
        <f t="shared" si="2"/>
        <v/>
      </c>
      <c r="CB54" s="75"/>
      <c r="CC54" s="74" t="str">
        <f t="shared" si="3"/>
        <v/>
      </c>
      <c r="CD54" s="75"/>
      <c r="CE54" s="74">
        <f t="shared" si="11"/>
        <v>0</v>
      </c>
    </row>
    <row r="55" spans="2:83" ht="21" customHeight="1">
      <c r="B55" s="119">
        <v>36</v>
      </c>
      <c r="C55" s="643" t="s">
        <v>250</v>
      </c>
      <c r="D55" s="644"/>
      <c r="E55" s="645"/>
      <c r="F55" s="645"/>
      <c r="G55" s="646"/>
      <c r="H55" s="652"/>
      <c r="I55" s="647"/>
      <c r="J55" s="648"/>
      <c r="K55" s="649"/>
      <c r="L55" s="649"/>
      <c r="M55" s="649"/>
      <c r="N55" s="649"/>
      <c r="O55" s="649"/>
      <c r="P55" s="649"/>
      <c r="Q55" s="649"/>
      <c r="R55" s="650"/>
      <c r="S55" s="648"/>
      <c r="T55" s="650"/>
      <c r="U55" s="1192"/>
      <c r="V55" s="1193"/>
      <c r="W55" s="1179"/>
      <c r="X55" s="1179"/>
      <c r="Y55" s="1193"/>
      <c r="Z55" s="1193"/>
      <c r="AA55" s="1193"/>
      <c r="AB55" s="1194"/>
      <c r="AC55" s="1195"/>
      <c r="AD55" s="1196"/>
      <c r="AE55" s="1197"/>
      <c r="AF55" s="149" t="str">
        <f t="shared" si="4"/>
        <v/>
      </c>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G55" s="74">
        <f t="shared" si="12"/>
        <v>0</v>
      </c>
      <c r="BH55" s="74">
        <f t="shared" si="12"/>
        <v>0</v>
      </c>
      <c r="BI55" s="455">
        <f t="shared" si="6"/>
        <v>0</v>
      </c>
      <c r="BJ55" s="74" t="str">
        <f t="shared" si="13"/>
        <v/>
      </c>
      <c r="BK55" s="74" t="str">
        <f t="shared" si="13"/>
        <v/>
      </c>
      <c r="BL55" s="74" t="str">
        <f t="shared" si="13"/>
        <v/>
      </c>
      <c r="BM55" s="74" t="str">
        <f t="shared" si="13"/>
        <v/>
      </c>
      <c r="BN55" s="74" t="str">
        <f t="shared" si="13"/>
        <v/>
      </c>
      <c r="BO55" s="74" t="str">
        <f t="shared" si="13"/>
        <v/>
      </c>
      <c r="BP55" s="74" t="str">
        <f t="shared" si="13"/>
        <v/>
      </c>
      <c r="BQ55" s="74" t="str">
        <f t="shared" si="13"/>
        <v/>
      </c>
      <c r="BR55" s="74" t="str">
        <f t="shared" si="13"/>
        <v/>
      </c>
      <c r="BS55" s="74">
        <f t="shared" si="7"/>
        <v>0</v>
      </c>
      <c r="BT55" s="74" t="str">
        <f t="shared" si="1"/>
        <v/>
      </c>
      <c r="BU55" s="74" t="str">
        <f t="shared" si="1"/>
        <v/>
      </c>
      <c r="BV55" s="74">
        <f t="shared" si="8"/>
        <v>0</v>
      </c>
      <c r="BW55" s="74" t="str">
        <f t="shared" si="9"/>
        <v/>
      </c>
      <c r="BX55" s="75"/>
      <c r="BY55" s="74" t="str">
        <f t="shared" si="10"/>
        <v/>
      </c>
      <c r="BZ55" s="75"/>
      <c r="CA55" s="74" t="str">
        <f t="shared" si="2"/>
        <v/>
      </c>
      <c r="CB55" s="75"/>
      <c r="CC55" s="74" t="str">
        <f t="shared" si="3"/>
        <v/>
      </c>
      <c r="CD55" s="75"/>
      <c r="CE55" s="74">
        <f t="shared" si="11"/>
        <v>0</v>
      </c>
    </row>
    <row r="56" spans="2:83" ht="21" customHeight="1">
      <c r="B56" s="119">
        <v>37</v>
      </c>
      <c r="C56" s="643" t="s">
        <v>250</v>
      </c>
      <c r="D56" s="644"/>
      <c r="E56" s="645"/>
      <c r="F56" s="645"/>
      <c r="G56" s="646"/>
      <c r="H56" s="652"/>
      <c r="I56" s="647"/>
      <c r="J56" s="648"/>
      <c r="K56" s="649"/>
      <c r="L56" s="649"/>
      <c r="M56" s="649"/>
      <c r="N56" s="649"/>
      <c r="O56" s="649"/>
      <c r="P56" s="649"/>
      <c r="Q56" s="649"/>
      <c r="R56" s="650"/>
      <c r="S56" s="648"/>
      <c r="T56" s="650"/>
      <c r="U56" s="1192"/>
      <c r="V56" s="1193"/>
      <c r="W56" s="1179"/>
      <c r="X56" s="1179"/>
      <c r="Y56" s="1193"/>
      <c r="Z56" s="1193"/>
      <c r="AA56" s="1193"/>
      <c r="AB56" s="1194"/>
      <c r="AC56" s="1195"/>
      <c r="AD56" s="1196"/>
      <c r="AE56" s="1197"/>
      <c r="AF56" s="149" t="str">
        <f t="shared" si="4"/>
        <v/>
      </c>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G56" s="74">
        <f t="shared" si="12"/>
        <v>0</v>
      </c>
      <c r="BH56" s="74">
        <f t="shared" si="12"/>
        <v>0</v>
      </c>
      <c r="BI56" s="455">
        <f t="shared" si="6"/>
        <v>0</v>
      </c>
      <c r="BJ56" s="74" t="str">
        <f t="shared" si="13"/>
        <v/>
      </c>
      <c r="BK56" s="74" t="str">
        <f t="shared" si="13"/>
        <v/>
      </c>
      <c r="BL56" s="74" t="str">
        <f t="shared" si="13"/>
        <v/>
      </c>
      <c r="BM56" s="74" t="str">
        <f t="shared" si="13"/>
        <v/>
      </c>
      <c r="BN56" s="74" t="str">
        <f t="shared" si="13"/>
        <v/>
      </c>
      <c r="BO56" s="74" t="str">
        <f t="shared" si="13"/>
        <v/>
      </c>
      <c r="BP56" s="74" t="str">
        <f t="shared" si="13"/>
        <v/>
      </c>
      <c r="BQ56" s="74" t="str">
        <f t="shared" si="13"/>
        <v/>
      </c>
      <c r="BR56" s="74" t="str">
        <f t="shared" si="13"/>
        <v/>
      </c>
      <c r="BS56" s="74">
        <f t="shared" si="7"/>
        <v>0</v>
      </c>
      <c r="BT56" s="74" t="str">
        <f t="shared" si="1"/>
        <v/>
      </c>
      <c r="BU56" s="74" t="str">
        <f t="shared" si="1"/>
        <v/>
      </c>
      <c r="BV56" s="74">
        <f t="shared" si="8"/>
        <v>0</v>
      </c>
      <c r="BW56" s="74" t="str">
        <f t="shared" si="9"/>
        <v/>
      </c>
      <c r="BX56" s="75"/>
      <c r="BY56" s="74" t="str">
        <f t="shared" si="10"/>
        <v/>
      </c>
      <c r="BZ56" s="75"/>
      <c r="CA56" s="74" t="str">
        <f t="shared" si="2"/>
        <v/>
      </c>
      <c r="CB56" s="75"/>
      <c r="CC56" s="74" t="str">
        <f t="shared" si="3"/>
        <v/>
      </c>
      <c r="CD56" s="75"/>
      <c r="CE56" s="74">
        <f t="shared" si="11"/>
        <v>0</v>
      </c>
    </row>
    <row r="57" spans="2:83" ht="21" customHeight="1">
      <c r="B57" s="119">
        <v>38</v>
      </c>
      <c r="C57" s="643" t="s">
        <v>250</v>
      </c>
      <c r="D57" s="644"/>
      <c r="E57" s="645"/>
      <c r="F57" s="645"/>
      <c r="G57" s="646"/>
      <c r="H57" s="652"/>
      <c r="I57" s="647"/>
      <c r="J57" s="648"/>
      <c r="K57" s="649"/>
      <c r="L57" s="649"/>
      <c r="M57" s="649"/>
      <c r="N57" s="649"/>
      <c r="O57" s="649"/>
      <c r="P57" s="649"/>
      <c r="Q57" s="649"/>
      <c r="R57" s="650"/>
      <c r="S57" s="648"/>
      <c r="T57" s="650"/>
      <c r="U57" s="1192"/>
      <c r="V57" s="1193"/>
      <c r="W57" s="1179"/>
      <c r="X57" s="1179"/>
      <c r="Y57" s="1193"/>
      <c r="Z57" s="1193"/>
      <c r="AA57" s="1193"/>
      <c r="AB57" s="1194"/>
      <c r="AC57" s="1195"/>
      <c r="AD57" s="1196"/>
      <c r="AE57" s="1197"/>
      <c r="AF57" s="149" t="str">
        <f t="shared" si="4"/>
        <v/>
      </c>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G57" s="74">
        <f t="shared" si="12"/>
        <v>0</v>
      </c>
      <c r="BH57" s="74">
        <f t="shared" si="12"/>
        <v>0</v>
      </c>
      <c r="BI57" s="455">
        <f t="shared" si="6"/>
        <v>0</v>
      </c>
      <c r="BJ57" s="74" t="str">
        <f t="shared" si="13"/>
        <v/>
      </c>
      <c r="BK57" s="74" t="str">
        <f t="shared" si="13"/>
        <v/>
      </c>
      <c r="BL57" s="74" t="str">
        <f t="shared" si="13"/>
        <v/>
      </c>
      <c r="BM57" s="74" t="str">
        <f t="shared" si="13"/>
        <v/>
      </c>
      <c r="BN57" s="74" t="str">
        <f t="shared" si="13"/>
        <v/>
      </c>
      <c r="BO57" s="74" t="str">
        <f t="shared" si="13"/>
        <v/>
      </c>
      <c r="BP57" s="74" t="str">
        <f t="shared" si="13"/>
        <v/>
      </c>
      <c r="BQ57" s="74" t="str">
        <f t="shared" si="13"/>
        <v/>
      </c>
      <c r="BR57" s="74" t="str">
        <f t="shared" si="13"/>
        <v/>
      </c>
      <c r="BS57" s="74">
        <f t="shared" si="7"/>
        <v>0</v>
      </c>
      <c r="BT57" s="74" t="str">
        <f t="shared" si="1"/>
        <v/>
      </c>
      <c r="BU57" s="74" t="str">
        <f t="shared" si="1"/>
        <v/>
      </c>
      <c r="BV57" s="74">
        <f t="shared" si="8"/>
        <v>0</v>
      </c>
      <c r="BW57" s="74" t="str">
        <f t="shared" si="9"/>
        <v/>
      </c>
      <c r="BX57" s="75"/>
      <c r="BY57" s="74" t="str">
        <f t="shared" si="10"/>
        <v/>
      </c>
      <c r="BZ57" s="75"/>
      <c r="CA57" s="74" t="str">
        <f t="shared" si="2"/>
        <v/>
      </c>
      <c r="CB57" s="75"/>
      <c r="CC57" s="74" t="str">
        <f t="shared" si="3"/>
        <v/>
      </c>
      <c r="CD57" s="75"/>
      <c r="CE57" s="74">
        <f t="shared" si="11"/>
        <v>0</v>
      </c>
    </row>
    <row r="58" spans="2:83" ht="21" customHeight="1">
      <c r="B58" s="119">
        <v>39</v>
      </c>
      <c r="C58" s="643" t="s">
        <v>250</v>
      </c>
      <c r="D58" s="644"/>
      <c r="E58" s="645"/>
      <c r="F58" s="645"/>
      <c r="G58" s="646"/>
      <c r="H58" s="652"/>
      <c r="I58" s="647"/>
      <c r="J58" s="648"/>
      <c r="K58" s="649"/>
      <c r="L58" s="649"/>
      <c r="M58" s="649"/>
      <c r="N58" s="649"/>
      <c r="O58" s="649"/>
      <c r="P58" s="649"/>
      <c r="Q58" s="649"/>
      <c r="R58" s="650"/>
      <c r="S58" s="648"/>
      <c r="T58" s="650"/>
      <c r="U58" s="1192"/>
      <c r="V58" s="1193"/>
      <c r="W58" s="1179"/>
      <c r="X58" s="1179"/>
      <c r="Y58" s="1193"/>
      <c r="Z58" s="1193"/>
      <c r="AA58" s="1193"/>
      <c r="AB58" s="1194"/>
      <c r="AC58" s="1195"/>
      <c r="AD58" s="1196"/>
      <c r="AE58" s="1197"/>
      <c r="AF58" s="149" t="str">
        <f t="shared" si="4"/>
        <v/>
      </c>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G58" s="74">
        <f t="shared" si="12"/>
        <v>0</v>
      </c>
      <c r="BH58" s="74">
        <f t="shared" si="12"/>
        <v>0</v>
      </c>
      <c r="BI58" s="455">
        <f t="shared" si="6"/>
        <v>0</v>
      </c>
      <c r="BJ58" s="74" t="str">
        <f t="shared" si="13"/>
        <v/>
      </c>
      <c r="BK58" s="74" t="str">
        <f t="shared" si="13"/>
        <v/>
      </c>
      <c r="BL58" s="74" t="str">
        <f t="shared" si="13"/>
        <v/>
      </c>
      <c r="BM58" s="74" t="str">
        <f t="shared" si="13"/>
        <v/>
      </c>
      <c r="BN58" s="74" t="str">
        <f t="shared" si="13"/>
        <v/>
      </c>
      <c r="BO58" s="74" t="str">
        <f t="shared" si="13"/>
        <v/>
      </c>
      <c r="BP58" s="74" t="str">
        <f t="shared" si="13"/>
        <v/>
      </c>
      <c r="BQ58" s="74" t="str">
        <f t="shared" si="13"/>
        <v/>
      </c>
      <c r="BR58" s="74" t="str">
        <f t="shared" si="13"/>
        <v/>
      </c>
      <c r="BS58" s="74">
        <f t="shared" si="7"/>
        <v>0</v>
      </c>
      <c r="BT58" s="74" t="str">
        <f t="shared" si="1"/>
        <v/>
      </c>
      <c r="BU58" s="74" t="str">
        <f t="shared" si="1"/>
        <v/>
      </c>
      <c r="BV58" s="74">
        <f t="shared" si="8"/>
        <v>0</v>
      </c>
      <c r="BW58" s="74" t="str">
        <f t="shared" si="9"/>
        <v/>
      </c>
      <c r="BX58" s="75"/>
      <c r="BY58" s="74" t="str">
        <f t="shared" si="10"/>
        <v/>
      </c>
      <c r="BZ58" s="75"/>
      <c r="CA58" s="74" t="str">
        <f t="shared" si="2"/>
        <v/>
      </c>
      <c r="CB58" s="75"/>
      <c r="CC58" s="74" t="str">
        <f t="shared" si="3"/>
        <v/>
      </c>
      <c r="CD58" s="75"/>
      <c r="CE58" s="74">
        <f t="shared" si="11"/>
        <v>0</v>
      </c>
    </row>
    <row r="59" spans="2:83" ht="21" customHeight="1">
      <c r="B59" s="119">
        <v>40</v>
      </c>
      <c r="C59" s="643" t="s">
        <v>250</v>
      </c>
      <c r="D59" s="644"/>
      <c r="E59" s="645"/>
      <c r="F59" s="645"/>
      <c r="G59" s="646"/>
      <c r="H59" s="652"/>
      <c r="I59" s="647"/>
      <c r="J59" s="648"/>
      <c r="K59" s="649"/>
      <c r="L59" s="649"/>
      <c r="M59" s="649"/>
      <c r="N59" s="649"/>
      <c r="O59" s="649"/>
      <c r="P59" s="649"/>
      <c r="Q59" s="649"/>
      <c r="R59" s="650"/>
      <c r="S59" s="648"/>
      <c r="T59" s="650"/>
      <c r="U59" s="1192"/>
      <c r="V59" s="1193"/>
      <c r="W59" s="1179"/>
      <c r="X59" s="1179"/>
      <c r="Y59" s="1193"/>
      <c r="Z59" s="1193"/>
      <c r="AA59" s="1193"/>
      <c r="AB59" s="1194"/>
      <c r="AC59" s="1195"/>
      <c r="AD59" s="1196"/>
      <c r="AE59" s="1197"/>
      <c r="AF59" s="149" t="str">
        <f t="shared" si="4"/>
        <v/>
      </c>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G59" s="74">
        <f t="shared" si="12"/>
        <v>0</v>
      </c>
      <c r="BH59" s="74">
        <f t="shared" si="12"/>
        <v>0</v>
      </c>
      <c r="BI59" s="455">
        <f t="shared" si="6"/>
        <v>0</v>
      </c>
      <c r="BJ59" s="74" t="str">
        <f t="shared" si="13"/>
        <v/>
      </c>
      <c r="BK59" s="74" t="str">
        <f t="shared" si="13"/>
        <v/>
      </c>
      <c r="BL59" s="74" t="str">
        <f t="shared" si="13"/>
        <v/>
      </c>
      <c r="BM59" s="74" t="str">
        <f t="shared" si="13"/>
        <v/>
      </c>
      <c r="BN59" s="74" t="str">
        <f t="shared" si="13"/>
        <v/>
      </c>
      <c r="BO59" s="74" t="str">
        <f t="shared" si="13"/>
        <v/>
      </c>
      <c r="BP59" s="74" t="str">
        <f t="shared" si="13"/>
        <v/>
      </c>
      <c r="BQ59" s="74" t="str">
        <f t="shared" si="13"/>
        <v/>
      </c>
      <c r="BR59" s="74" t="str">
        <f t="shared" si="13"/>
        <v/>
      </c>
      <c r="BS59" s="74">
        <f t="shared" si="7"/>
        <v>0</v>
      </c>
      <c r="BT59" s="74" t="str">
        <f t="shared" si="1"/>
        <v/>
      </c>
      <c r="BU59" s="74" t="str">
        <f t="shared" si="1"/>
        <v/>
      </c>
      <c r="BV59" s="74">
        <f t="shared" si="8"/>
        <v>0</v>
      </c>
      <c r="BW59" s="74" t="str">
        <f t="shared" si="9"/>
        <v/>
      </c>
      <c r="BX59" s="75"/>
      <c r="BY59" s="74" t="str">
        <f t="shared" si="10"/>
        <v/>
      </c>
      <c r="BZ59" s="75"/>
      <c r="CA59" s="74" t="str">
        <f t="shared" si="2"/>
        <v/>
      </c>
      <c r="CB59" s="75"/>
      <c r="CC59" s="74" t="str">
        <f t="shared" si="3"/>
        <v/>
      </c>
      <c r="CD59" s="75"/>
      <c r="CE59" s="74">
        <f t="shared" si="11"/>
        <v>0</v>
      </c>
    </row>
    <row r="60" spans="2:83" ht="21" customHeight="1">
      <c r="B60" s="119">
        <v>41</v>
      </c>
      <c r="C60" s="643" t="s">
        <v>250</v>
      </c>
      <c r="D60" s="644"/>
      <c r="E60" s="645"/>
      <c r="F60" s="645"/>
      <c r="G60" s="646"/>
      <c r="H60" s="652"/>
      <c r="I60" s="647"/>
      <c r="J60" s="648"/>
      <c r="K60" s="649"/>
      <c r="L60" s="649"/>
      <c r="M60" s="649"/>
      <c r="N60" s="649"/>
      <c r="O60" s="649"/>
      <c r="P60" s="649"/>
      <c r="Q60" s="649"/>
      <c r="R60" s="650"/>
      <c r="S60" s="648"/>
      <c r="T60" s="650"/>
      <c r="U60" s="1192"/>
      <c r="V60" s="1193"/>
      <c r="W60" s="1179"/>
      <c r="X60" s="1179"/>
      <c r="Y60" s="1193"/>
      <c r="Z60" s="1193"/>
      <c r="AA60" s="1193"/>
      <c r="AB60" s="1194"/>
      <c r="AC60" s="1195"/>
      <c r="AD60" s="1196"/>
      <c r="AE60" s="1197"/>
      <c r="AF60" s="149" t="str">
        <f t="shared" si="4"/>
        <v/>
      </c>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G60" s="74">
        <f t="shared" si="12"/>
        <v>0</v>
      </c>
      <c r="BH60" s="74">
        <f t="shared" si="12"/>
        <v>0</v>
      </c>
      <c r="BI60" s="455">
        <f t="shared" si="6"/>
        <v>0</v>
      </c>
      <c r="BJ60" s="74" t="str">
        <f t="shared" si="13"/>
        <v/>
      </c>
      <c r="BK60" s="74" t="str">
        <f t="shared" si="13"/>
        <v/>
      </c>
      <c r="BL60" s="74" t="str">
        <f t="shared" si="13"/>
        <v/>
      </c>
      <c r="BM60" s="74" t="str">
        <f t="shared" si="13"/>
        <v/>
      </c>
      <c r="BN60" s="74" t="str">
        <f t="shared" si="13"/>
        <v/>
      </c>
      <c r="BO60" s="74" t="str">
        <f t="shared" si="13"/>
        <v/>
      </c>
      <c r="BP60" s="74" t="str">
        <f t="shared" si="13"/>
        <v/>
      </c>
      <c r="BQ60" s="74" t="str">
        <f t="shared" si="13"/>
        <v/>
      </c>
      <c r="BR60" s="74" t="str">
        <f t="shared" si="13"/>
        <v/>
      </c>
      <c r="BS60" s="74">
        <f t="shared" si="7"/>
        <v>0</v>
      </c>
      <c r="BT60" s="74" t="str">
        <f t="shared" si="1"/>
        <v/>
      </c>
      <c r="BU60" s="74" t="str">
        <f t="shared" si="1"/>
        <v/>
      </c>
      <c r="BV60" s="74">
        <f t="shared" si="8"/>
        <v>0</v>
      </c>
      <c r="BW60" s="74" t="str">
        <f t="shared" si="9"/>
        <v/>
      </c>
      <c r="BX60" s="75"/>
      <c r="BY60" s="74" t="str">
        <f t="shared" si="10"/>
        <v/>
      </c>
      <c r="BZ60" s="75"/>
      <c r="CA60" s="74" t="str">
        <f t="shared" si="2"/>
        <v/>
      </c>
      <c r="CB60" s="75"/>
      <c r="CC60" s="74" t="str">
        <f t="shared" si="3"/>
        <v/>
      </c>
      <c r="CD60" s="75"/>
      <c r="CE60" s="74">
        <f t="shared" si="11"/>
        <v>0</v>
      </c>
    </row>
    <row r="61" spans="2:83" ht="21" customHeight="1">
      <c r="B61" s="119">
        <v>42</v>
      </c>
      <c r="C61" s="643" t="s">
        <v>250</v>
      </c>
      <c r="D61" s="644"/>
      <c r="E61" s="645"/>
      <c r="F61" s="645"/>
      <c r="G61" s="646"/>
      <c r="H61" s="652"/>
      <c r="I61" s="647"/>
      <c r="J61" s="648"/>
      <c r="K61" s="649"/>
      <c r="L61" s="649"/>
      <c r="M61" s="649"/>
      <c r="N61" s="649"/>
      <c r="O61" s="649"/>
      <c r="P61" s="649"/>
      <c r="Q61" s="649"/>
      <c r="R61" s="650"/>
      <c r="S61" s="648"/>
      <c r="T61" s="650"/>
      <c r="U61" s="1192"/>
      <c r="V61" s="1193"/>
      <c r="W61" s="1179"/>
      <c r="X61" s="1179"/>
      <c r="Y61" s="1193"/>
      <c r="Z61" s="1193"/>
      <c r="AA61" s="1193"/>
      <c r="AB61" s="1194"/>
      <c r="AC61" s="1195"/>
      <c r="AD61" s="1196"/>
      <c r="AE61" s="1197"/>
      <c r="AF61" s="149" t="str">
        <f t="shared" si="4"/>
        <v/>
      </c>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G61" s="74">
        <f t="shared" si="12"/>
        <v>0</v>
      </c>
      <c r="BH61" s="74">
        <f t="shared" si="12"/>
        <v>0</v>
      </c>
      <c r="BI61" s="455">
        <f t="shared" si="6"/>
        <v>0</v>
      </c>
      <c r="BJ61" s="74" t="str">
        <f t="shared" si="13"/>
        <v/>
      </c>
      <c r="BK61" s="74" t="str">
        <f t="shared" si="13"/>
        <v/>
      </c>
      <c r="BL61" s="74" t="str">
        <f t="shared" si="13"/>
        <v/>
      </c>
      <c r="BM61" s="74" t="str">
        <f t="shared" si="13"/>
        <v/>
      </c>
      <c r="BN61" s="74" t="str">
        <f t="shared" si="13"/>
        <v/>
      </c>
      <c r="BO61" s="74" t="str">
        <f t="shared" si="13"/>
        <v/>
      </c>
      <c r="BP61" s="74" t="str">
        <f t="shared" si="13"/>
        <v/>
      </c>
      <c r="BQ61" s="74" t="str">
        <f t="shared" si="13"/>
        <v/>
      </c>
      <c r="BR61" s="74" t="str">
        <f t="shared" si="13"/>
        <v/>
      </c>
      <c r="BS61" s="74">
        <f t="shared" si="7"/>
        <v>0</v>
      </c>
      <c r="BT61" s="74" t="str">
        <f t="shared" si="1"/>
        <v/>
      </c>
      <c r="BU61" s="74" t="str">
        <f t="shared" si="1"/>
        <v/>
      </c>
      <c r="BV61" s="74">
        <f t="shared" si="8"/>
        <v>0</v>
      </c>
      <c r="BW61" s="74" t="str">
        <f t="shared" si="9"/>
        <v/>
      </c>
      <c r="BX61" s="75"/>
      <c r="BY61" s="74" t="str">
        <f t="shared" si="10"/>
        <v/>
      </c>
      <c r="BZ61" s="75"/>
      <c r="CA61" s="74" t="str">
        <f t="shared" si="2"/>
        <v/>
      </c>
      <c r="CB61" s="75"/>
      <c r="CC61" s="74" t="str">
        <f t="shared" si="3"/>
        <v/>
      </c>
      <c r="CD61" s="75"/>
      <c r="CE61" s="74">
        <f t="shared" si="11"/>
        <v>0</v>
      </c>
    </row>
    <row r="62" spans="2:83" ht="21" customHeight="1">
      <c r="B62" s="119">
        <v>43</v>
      </c>
      <c r="C62" s="643" t="s">
        <v>250</v>
      </c>
      <c r="D62" s="644"/>
      <c r="E62" s="645"/>
      <c r="F62" s="645"/>
      <c r="G62" s="646"/>
      <c r="H62" s="652"/>
      <c r="I62" s="647"/>
      <c r="J62" s="648"/>
      <c r="K62" s="649"/>
      <c r="L62" s="649"/>
      <c r="M62" s="649"/>
      <c r="N62" s="649"/>
      <c r="O62" s="649"/>
      <c r="P62" s="649"/>
      <c r="Q62" s="649"/>
      <c r="R62" s="650"/>
      <c r="S62" s="648"/>
      <c r="T62" s="650"/>
      <c r="U62" s="1192"/>
      <c r="V62" s="1193"/>
      <c r="W62" s="1179"/>
      <c r="X62" s="1179"/>
      <c r="Y62" s="1193"/>
      <c r="Z62" s="1193"/>
      <c r="AA62" s="1193"/>
      <c r="AB62" s="1194"/>
      <c r="AC62" s="1195"/>
      <c r="AD62" s="1196"/>
      <c r="AE62" s="1197"/>
      <c r="AF62" s="149" t="str">
        <f t="shared" si="4"/>
        <v/>
      </c>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G62" s="74">
        <f t="shared" si="12"/>
        <v>0</v>
      </c>
      <c r="BH62" s="74">
        <f t="shared" si="12"/>
        <v>0</v>
      </c>
      <c r="BI62" s="455">
        <f t="shared" si="6"/>
        <v>0</v>
      </c>
      <c r="BJ62" s="74" t="str">
        <f t="shared" si="13"/>
        <v/>
      </c>
      <c r="BK62" s="74" t="str">
        <f t="shared" si="13"/>
        <v/>
      </c>
      <c r="BL62" s="74" t="str">
        <f t="shared" si="13"/>
        <v/>
      </c>
      <c r="BM62" s="74" t="str">
        <f t="shared" si="13"/>
        <v/>
      </c>
      <c r="BN62" s="74" t="str">
        <f t="shared" si="13"/>
        <v/>
      </c>
      <c r="BO62" s="74" t="str">
        <f t="shared" si="13"/>
        <v/>
      </c>
      <c r="BP62" s="74" t="str">
        <f t="shared" si="13"/>
        <v/>
      </c>
      <c r="BQ62" s="74" t="str">
        <f t="shared" si="13"/>
        <v/>
      </c>
      <c r="BR62" s="74" t="str">
        <f t="shared" si="13"/>
        <v/>
      </c>
      <c r="BS62" s="74">
        <f t="shared" si="7"/>
        <v>0</v>
      </c>
      <c r="BT62" s="74" t="str">
        <f t="shared" si="1"/>
        <v/>
      </c>
      <c r="BU62" s="74" t="str">
        <f t="shared" si="1"/>
        <v/>
      </c>
      <c r="BV62" s="74">
        <f t="shared" si="8"/>
        <v>0</v>
      </c>
      <c r="BW62" s="74" t="str">
        <f t="shared" si="9"/>
        <v/>
      </c>
      <c r="BX62" s="75"/>
      <c r="BY62" s="74" t="str">
        <f t="shared" si="10"/>
        <v/>
      </c>
      <c r="BZ62" s="75"/>
      <c r="CA62" s="74" t="str">
        <f t="shared" si="2"/>
        <v/>
      </c>
      <c r="CB62" s="75"/>
      <c r="CC62" s="74" t="str">
        <f t="shared" si="3"/>
        <v/>
      </c>
      <c r="CD62" s="75"/>
      <c r="CE62" s="74">
        <f t="shared" si="11"/>
        <v>0</v>
      </c>
    </row>
    <row r="63" spans="2:83" ht="21" customHeight="1">
      <c r="B63" s="119">
        <v>44</v>
      </c>
      <c r="C63" s="643" t="s">
        <v>250</v>
      </c>
      <c r="D63" s="644"/>
      <c r="E63" s="645"/>
      <c r="F63" s="645"/>
      <c r="G63" s="646"/>
      <c r="H63" s="652"/>
      <c r="I63" s="647"/>
      <c r="J63" s="648"/>
      <c r="K63" s="649"/>
      <c r="L63" s="649"/>
      <c r="M63" s="649"/>
      <c r="N63" s="649"/>
      <c r="O63" s="649"/>
      <c r="P63" s="649"/>
      <c r="Q63" s="649"/>
      <c r="R63" s="650"/>
      <c r="S63" s="648"/>
      <c r="T63" s="650"/>
      <c r="U63" s="1192"/>
      <c r="V63" s="1193"/>
      <c r="W63" s="1179"/>
      <c r="X63" s="1179"/>
      <c r="Y63" s="1193"/>
      <c r="Z63" s="1193"/>
      <c r="AA63" s="1193"/>
      <c r="AB63" s="1194"/>
      <c r="AC63" s="1195"/>
      <c r="AD63" s="1196"/>
      <c r="AE63" s="1197"/>
      <c r="AF63" s="149" t="str">
        <f t="shared" si="4"/>
        <v/>
      </c>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G63" s="74">
        <f t="shared" si="12"/>
        <v>0</v>
      </c>
      <c r="BH63" s="74">
        <f t="shared" si="12"/>
        <v>0</v>
      </c>
      <c r="BI63" s="455">
        <f t="shared" si="6"/>
        <v>0</v>
      </c>
      <c r="BJ63" s="74" t="str">
        <f t="shared" si="13"/>
        <v/>
      </c>
      <c r="BK63" s="74" t="str">
        <f t="shared" si="13"/>
        <v/>
      </c>
      <c r="BL63" s="74" t="str">
        <f t="shared" si="13"/>
        <v/>
      </c>
      <c r="BM63" s="74" t="str">
        <f t="shared" si="13"/>
        <v/>
      </c>
      <c r="BN63" s="74" t="str">
        <f t="shared" si="13"/>
        <v/>
      </c>
      <c r="BO63" s="74" t="str">
        <f t="shared" si="13"/>
        <v/>
      </c>
      <c r="BP63" s="74" t="str">
        <f t="shared" si="13"/>
        <v/>
      </c>
      <c r="BQ63" s="74" t="str">
        <f t="shared" si="13"/>
        <v/>
      </c>
      <c r="BR63" s="74" t="str">
        <f t="shared" si="13"/>
        <v/>
      </c>
      <c r="BS63" s="74">
        <f t="shared" si="7"/>
        <v>0</v>
      </c>
      <c r="BT63" s="74" t="str">
        <f t="shared" si="1"/>
        <v/>
      </c>
      <c r="BU63" s="74" t="str">
        <f t="shared" si="1"/>
        <v/>
      </c>
      <c r="BV63" s="74">
        <f t="shared" si="8"/>
        <v>0</v>
      </c>
      <c r="BW63" s="74" t="str">
        <f t="shared" si="9"/>
        <v/>
      </c>
      <c r="BX63" s="75"/>
      <c r="BY63" s="74" t="str">
        <f t="shared" si="10"/>
        <v/>
      </c>
      <c r="BZ63" s="75"/>
      <c r="CA63" s="74" t="str">
        <f t="shared" si="2"/>
        <v/>
      </c>
      <c r="CB63" s="75"/>
      <c r="CC63" s="74" t="str">
        <f t="shared" si="3"/>
        <v/>
      </c>
      <c r="CD63" s="75"/>
      <c r="CE63" s="74">
        <f t="shared" si="11"/>
        <v>0</v>
      </c>
    </row>
    <row r="64" spans="2:83" ht="21" customHeight="1">
      <c r="B64" s="119">
        <v>45</v>
      </c>
      <c r="C64" s="643" t="s">
        <v>250</v>
      </c>
      <c r="D64" s="644"/>
      <c r="E64" s="645"/>
      <c r="F64" s="645"/>
      <c r="G64" s="646"/>
      <c r="H64" s="652"/>
      <c r="I64" s="647"/>
      <c r="J64" s="648"/>
      <c r="K64" s="649"/>
      <c r="L64" s="649"/>
      <c r="M64" s="649"/>
      <c r="N64" s="649"/>
      <c r="O64" s="649"/>
      <c r="P64" s="649"/>
      <c r="Q64" s="649"/>
      <c r="R64" s="650"/>
      <c r="S64" s="648"/>
      <c r="T64" s="650"/>
      <c r="U64" s="1192"/>
      <c r="V64" s="1193"/>
      <c r="W64" s="1179"/>
      <c r="X64" s="1179"/>
      <c r="Y64" s="1193"/>
      <c r="Z64" s="1193"/>
      <c r="AA64" s="1193"/>
      <c r="AB64" s="1194"/>
      <c r="AC64" s="1195"/>
      <c r="AD64" s="1196"/>
      <c r="AE64" s="1197"/>
      <c r="AF64" s="149" t="str">
        <f t="shared" si="4"/>
        <v/>
      </c>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G64" s="74">
        <f t="shared" si="12"/>
        <v>0</v>
      </c>
      <c r="BH64" s="74">
        <f t="shared" si="12"/>
        <v>0</v>
      </c>
      <c r="BI64" s="455">
        <f t="shared" si="6"/>
        <v>0</v>
      </c>
      <c r="BJ64" s="74" t="str">
        <f t="shared" si="13"/>
        <v/>
      </c>
      <c r="BK64" s="74" t="str">
        <f t="shared" si="13"/>
        <v/>
      </c>
      <c r="BL64" s="74" t="str">
        <f t="shared" si="13"/>
        <v/>
      </c>
      <c r="BM64" s="74" t="str">
        <f t="shared" si="13"/>
        <v/>
      </c>
      <c r="BN64" s="74" t="str">
        <f t="shared" si="13"/>
        <v/>
      </c>
      <c r="BO64" s="74" t="str">
        <f t="shared" si="13"/>
        <v/>
      </c>
      <c r="BP64" s="74" t="str">
        <f t="shared" si="13"/>
        <v/>
      </c>
      <c r="BQ64" s="74" t="str">
        <f t="shared" si="13"/>
        <v/>
      </c>
      <c r="BR64" s="74" t="str">
        <f t="shared" si="13"/>
        <v/>
      </c>
      <c r="BS64" s="74">
        <f t="shared" si="7"/>
        <v>0</v>
      </c>
      <c r="BT64" s="74" t="str">
        <f t="shared" si="1"/>
        <v/>
      </c>
      <c r="BU64" s="74" t="str">
        <f t="shared" si="1"/>
        <v/>
      </c>
      <c r="BV64" s="74">
        <f t="shared" si="8"/>
        <v>0</v>
      </c>
      <c r="BW64" s="74" t="str">
        <f t="shared" si="9"/>
        <v/>
      </c>
      <c r="BX64" s="75"/>
      <c r="BY64" s="74" t="str">
        <f t="shared" si="10"/>
        <v/>
      </c>
      <c r="BZ64" s="75"/>
      <c r="CA64" s="74" t="str">
        <f t="shared" si="2"/>
        <v/>
      </c>
      <c r="CB64" s="75"/>
      <c r="CC64" s="74" t="str">
        <f t="shared" si="3"/>
        <v/>
      </c>
      <c r="CD64" s="75"/>
      <c r="CE64" s="74">
        <f t="shared" si="11"/>
        <v>0</v>
      </c>
    </row>
    <row r="65" spans="2:83" ht="21" customHeight="1">
      <c r="B65" s="119">
        <v>46</v>
      </c>
      <c r="C65" s="643" t="s">
        <v>250</v>
      </c>
      <c r="D65" s="644"/>
      <c r="E65" s="645"/>
      <c r="F65" s="645"/>
      <c r="G65" s="646"/>
      <c r="H65" s="652"/>
      <c r="I65" s="647"/>
      <c r="J65" s="648"/>
      <c r="K65" s="649"/>
      <c r="L65" s="649"/>
      <c r="M65" s="649"/>
      <c r="N65" s="649"/>
      <c r="O65" s="649"/>
      <c r="P65" s="649"/>
      <c r="Q65" s="649"/>
      <c r="R65" s="650"/>
      <c r="S65" s="648"/>
      <c r="T65" s="650"/>
      <c r="U65" s="1192"/>
      <c r="V65" s="1193"/>
      <c r="W65" s="1179"/>
      <c r="X65" s="1179"/>
      <c r="Y65" s="1193"/>
      <c r="Z65" s="1193"/>
      <c r="AA65" s="1193"/>
      <c r="AB65" s="1194"/>
      <c r="AC65" s="1195"/>
      <c r="AD65" s="1196"/>
      <c r="AE65" s="1197"/>
      <c r="AF65" s="149" t="str">
        <f t="shared" si="4"/>
        <v/>
      </c>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G65" s="74">
        <f t="shared" si="12"/>
        <v>0</v>
      </c>
      <c r="BH65" s="74">
        <f t="shared" si="12"/>
        <v>0</v>
      </c>
      <c r="BI65" s="455">
        <f t="shared" si="6"/>
        <v>0</v>
      </c>
      <c r="BJ65" s="74" t="str">
        <f t="shared" si="13"/>
        <v/>
      </c>
      <c r="BK65" s="74" t="str">
        <f t="shared" si="13"/>
        <v/>
      </c>
      <c r="BL65" s="74" t="str">
        <f t="shared" si="13"/>
        <v/>
      </c>
      <c r="BM65" s="74" t="str">
        <f t="shared" si="13"/>
        <v/>
      </c>
      <c r="BN65" s="74" t="str">
        <f t="shared" si="13"/>
        <v/>
      </c>
      <c r="BO65" s="74" t="str">
        <f t="shared" si="13"/>
        <v/>
      </c>
      <c r="BP65" s="74" t="str">
        <f t="shared" si="13"/>
        <v/>
      </c>
      <c r="BQ65" s="74" t="str">
        <f t="shared" si="13"/>
        <v/>
      </c>
      <c r="BR65" s="74" t="str">
        <f t="shared" si="13"/>
        <v/>
      </c>
      <c r="BS65" s="74">
        <f t="shared" si="7"/>
        <v>0</v>
      </c>
      <c r="BT65" s="74" t="str">
        <f t="shared" si="1"/>
        <v/>
      </c>
      <c r="BU65" s="74" t="str">
        <f t="shared" si="1"/>
        <v/>
      </c>
      <c r="BV65" s="74">
        <f t="shared" si="8"/>
        <v>0</v>
      </c>
      <c r="BW65" s="74" t="str">
        <f t="shared" si="9"/>
        <v/>
      </c>
      <c r="BX65" s="75"/>
      <c r="BY65" s="74" t="str">
        <f t="shared" si="10"/>
        <v/>
      </c>
      <c r="BZ65" s="75"/>
      <c r="CA65" s="74" t="str">
        <f t="shared" si="2"/>
        <v/>
      </c>
      <c r="CB65" s="75"/>
      <c r="CC65" s="74" t="str">
        <f t="shared" si="3"/>
        <v/>
      </c>
      <c r="CD65" s="75"/>
      <c r="CE65" s="74">
        <f t="shared" si="11"/>
        <v>0</v>
      </c>
    </row>
    <row r="66" spans="2:83" ht="21" customHeight="1">
      <c r="B66" s="119">
        <v>47</v>
      </c>
      <c r="C66" s="643" t="s">
        <v>250</v>
      </c>
      <c r="D66" s="644"/>
      <c r="E66" s="645"/>
      <c r="F66" s="645"/>
      <c r="G66" s="646"/>
      <c r="H66" s="652"/>
      <c r="I66" s="647"/>
      <c r="J66" s="648"/>
      <c r="K66" s="649"/>
      <c r="L66" s="649"/>
      <c r="M66" s="649"/>
      <c r="N66" s="649"/>
      <c r="O66" s="649"/>
      <c r="P66" s="649"/>
      <c r="Q66" s="649"/>
      <c r="R66" s="650"/>
      <c r="S66" s="648"/>
      <c r="T66" s="650"/>
      <c r="U66" s="1192"/>
      <c r="V66" s="1193"/>
      <c r="W66" s="1179"/>
      <c r="X66" s="1179"/>
      <c r="Y66" s="1193"/>
      <c r="Z66" s="1193"/>
      <c r="AA66" s="1193"/>
      <c r="AB66" s="1194"/>
      <c r="AC66" s="1195"/>
      <c r="AD66" s="1196"/>
      <c r="AE66" s="1197"/>
      <c r="AF66" s="149" t="str">
        <f t="shared" si="4"/>
        <v/>
      </c>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G66" s="74">
        <f t="shared" si="12"/>
        <v>0</v>
      </c>
      <c r="BH66" s="74">
        <f t="shared" si="12"/>
        <v>0</v>
      </c>
      <c r="BI66" s="455">
        <f t="shared" si="6"/>
        <v>0</v>
      </c>
      <c r="BJ66" s="74" t="str">
        <f t="shared" si="13"/>
        <v/>
      </c>
      <c r="BK66" s="74" t="str">
        <f t="shared" si="13"/>
        <v/>
      </c>
      <c r="BL66" s="74" t="str">
        <f t="shared" si="13"/>
        <v/>
      </c>
      <c r="BM66" s="74" t="str">
        <f t="shared" si="13"/>
        <v/>
      </c>
      <c r="BN66" s="74" t="str">
        <f t="shared" si="13"/>
        <v/>
      </c>
      <c r="BO66" s="74" t="str">
        <f t="shared" si="13"/>
        <v/>
      </c>
      <c r="BP66" s="74" t="str">
        <f t="shared" si="13"/>
        <v/>
      </c>
      <c r="BQ66" s="74" t="str">
        <f t="shared" si="13"/>
        <v/>
      </c>
      <c r="BR66" s="74" t="str">
        <f t="shared" si="13"/>
        <v/>
      </c>
      <c r="BS66" s="74">
        <f t="shared" si="7"/>
        <v>0</v>
      </c>
      <c r="BT66" s="74" t="str">
        <f t="shared" si="1"/>
        <v/>
      </c>
      <c r="BU66" s="74" t="str">
        <f t="shared" si="1"/>
        <v/>
      </c>
      <c r="BV66" s="74">
        <f t="shared" si="8"/>
        <v>0</v>
      </c>
      <c r="BW66" s="74" t="str">
        <f t="shared" si="9"/>
        <v/>
      </c>
      <c r="BX66" s="75"/>
      <c r="BY66" s="74" t="str">
        <f t="shared" si="10"/>
        <v/>
      </c>
      <c r="BZ66" s="75"/>
      <c r="CA66" s="74" t="str">
        <f t="shared" si="2"/>
        <v/>
      </c>
      <c r="CB66" s="75"/>
      <c r="CC66" s="74" t="str">
        <f t="shared" si="3"/>
        <v/>
      </c>
      <c r="CD66" s="75"/>
      <c r="CE66" s="74">
        <f t="shared" si="11"/>
        <v>0</v>
      </c>
    </row>
    <row r="67" spans="2:83" ht="21" customHeight="1">
      <c r="B67" s="119">
        <v>48</v>
      </c>
      <c r="C67" s="643" t="s">
        <v>250</v>
      </c>
      <c r="D67" s="644"/>
      <c r="E67" s="645"/>
      <c r="F67" s="645"/>
      <c r="G67" s="646"/>
      <c r="H67" s="638"/>
      <c r="I67" s="647"/>
      <c r="J67" s="648"/>
      <c r="K67" s="649"/>
      <c r="L67" s="649"/>
      <c r="M67" s="649"/>
      <c r="N67" s="649"/>
      <c r="O67" s="649"/>
      <c r="P67" s="649"/>
      <c r="Q67" s="649"/>
      <c r="R67" s="650"/>
      <c r="S67" s="648"/>
      <c r="T67" s="650"/>
      <c r="U67" s="1192"/>
      <c r="V67" s="1193"/>
      <c r="W67" s="1179"/>
      <c r="X67" s="1179"/>
      <c r="Y67" s="1193"/>
      <c r="Z67" s="1193"/>
      <c r="AA67" s="1193"/>
      <c r="AB67" s="1194"/>
      <c r="AC67" s="1195"/>
      <c r="AD67" s="1196"/>
      <c r="AE67" s="1197"/>
      <c r="AF67" s="149" t="str">
        <f t="shared" si="4"/>
        <v/>
      </c>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G67" s="74">
        <f t="shared" ref="BG67:BH82" si="14">IF(H67="○",1,0)</f>
        <v>0</v>
      </c>
      <c r="BH67" s="74">
        <f t="shared" si="14"/>
        <v>0</v>
      </c>
      <c r="BI67" s="455">
        <f t="shared" si="6"/>
        <v>0</v>
      </c>
      <c r="BJ67" s="74" t="str">
        <f t="shared" si="13"/>
        <v/>
      </c>
      <c r="BK67" s="74" t="str">
        <f t="shared" si="13"/>
        <v/>
      </c>
      <c r="BL67" s="74" t="str">
        <f t="shared" si="13"/>
        <v/>
      </c>
      <c r="BM67" s="74" t="str">
        <f t="shared" si="13"/>
        <v/>
      </c>
      <c r="BN67" s="74" t="str">
        <f t="shared" si="13"/>
        <v/>
      </c>
      <c r="BO67" s="74" t="str">
        <f t="shared" si="13"/>
        <v/>
      </c>
      <c r="BP67" s="74" t="str">
        <f t="shared" si="13"/>
        <v/>
      </c>
      <c r="BQ67" s="74" t="str">
        <f t="shared" si="13"/>
        <v/>
      </c>
      <c r="BR67" s="74" t="str">
        <f t="shared" si="13"/>
        <v/>
      </c>
      <c r="BS67" s="74">
        <f t="shared" si="7"/>
        <v>0</v>
      </c>
      <c r="BT67" s="74" t="str">
        <f t="shared" ref="BT67:BU82" si="15">IF(S67="○",IF($H67="○","Ａ",IF($I67="○","B","")),"")</f>
        <v/>
      </c>
      <c r="BU67" s="74" t="str">
        <f t="shared" si="15"/>
        <v/>
      </c>
      <c r="BV67" s="74">
        <f t="shared" si="8"/>
        <v>0</v>
      </c>
      <c r="BW67" s="74" t="str">
        <f t="shared" si="9"/>
        <v/>
      </c>
      <c r="BX67" s="75"/>
      <c r="BY67" s="74" t="str">
        <f t="shared" si="10"/>
        <v/>
      </c>
      <c r="BZ67" s="75"/>
      <c r="CA67" s="74" t="str">
        <f t="shared" si="2"/>
        <v/>
      </c>
      <c r="CB67" s="75"/>
      <c r="CC67" s="74" t="str">
        <f t="shared" si="3"/>
        <v/>
      </c>
      <c r="CD67" s="75"/>
      <c r="CE67" s="74">
        <f t="shared" si="11"/>
        <v>0</v>
      </c>
    </row>
    <row r="68" spans="2:83" ht="21" customHeight="1">
      <c r="B68" s="119">
        <v>49</v>
      </c>
      <c r="C68" s="643" t="s">
        <v>250</v>
      </c>
      <c r="D68" s="644"/>
      <c r="E68" s="645"/>
      <c r="F68" s="645"/>
      <c r="G68" s="646"/>
      <c r="H68" s="638"/>
      <c r="I68" s="647"/>
      <c r="J68" s="648"/>
      <c r="K68" s="649"/>
      <c r="L68" s="649"/>
      <c r="M68" s="649"/>
      <c r="N68" s="649"/>
      <c r="O68" s="649"/>
      <c r="P68" s="649"/>
      <c r="Q68" s="649"/>
      <c r="R68" s="650"/>
      <c r="S68" s="648"/>
      <c r="T68" s="650"/>
      <c r="U68" s="1192"/>
      <c r="V68" s="1193"/>
      <c r="W68" s="1179"/>
      <c r="X68" s="1179"/>
      <c r="Y68" s="1193"/>
      <c r="Z68" s="1193"/>
      <c r="AA68" s="1193"/>
      <c r="AB68" s="1194"/>
      <c r="AC68" s="1195"/>
      <c r="AD68" s="1196"/>
      <c r="AE68" s="1197"/>
      <c r="AF68" s="149" t="str">
        <f t="shared" si="4"/>
        <v/>
      </c>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G68" s="74">
        <f t="shared" si="14"/>
        <v>0</v>
      </c>
      <c r="BH68" s="74">
        <f t="shared" si="14"/>
        <v>0</v>
      </c>
      <c r="BI68" s="455">
        <f t="shared" si="6"/>
        <v>0</v>
      </c>
      <c r="BJ68" s="74" t="str">
        <f t="shared" si="13"/>
        <v/>
      </c>
      <c r="BK68" s="74" t="str">
        <f t="shared" si="13"/>
        <v/>
      </c>
      <c r="BL68" s="74" t="str">
        <f t="shared" si="13"/>
        <v/>
      </c>
      <c r="BM68" s="74" t="str">
        <f t="shared" si="13"/>
        <v/>
      </c>
      <c r="BN68" s="74" t="str">
        <f t="shared" si="13"/>
        <v/>
      </c>
      <c r="BO68" s="74" t="str">
        <f t="shared" si="13"/>
        <v/>
      </c>
      <c r="BP68" s="74" t="str">
        <f t="shared" si="13"/>
        <v/>
      </c>
      <c r="BQ68" s="74" t="str">
        <f t="shared" si="13"/>
        <v/>
      </c>
      <c r="BR68" s="74" t="str">
        <f t="shared" si="13"/>
        <v/>
      </c>
      <c r="BS68" s="74">
        <f t="shared" si="7"/>
        <v>0</v>
      </c>
      <c r="BT68" s="74" t="str">
        <f t="shared" si="15"/>
        <v/>
      </c>
      <c r="BU68" s="74" t="str">
        <f t="shared" si="15"/>
        <v/>
      </c>
      <c r="BV68" s="74">
        <f t="shared" si="8"/>
        <v>0</v>
      </c>
      <c r="BW68" s="74" t="str">
        <f t="shared" si="9"/>
        <v/>
      </c>
      <c r="BX68" s="75"/>
      <c r="BY68" s="74" t="str">
        <f t="shared" si="10"/>
        <v/>
      </c>
      <c r="BZ68" s="75"/>
      <c r="CA68" s="74" t="str">
        <f t="shared" si="2"/>
        <v/>
      </c>
      <c r="CB68" s="75"/>
      <c r="CC68" s="74" t="str">
        <f t="shared" si="3"/>
        <v/>
      </c>
      <c r="CD68" s="75"/>
      <c r="CE68" s="74">
        <f t="shared" si="11"/>
        <v>0</v>
      </c>
    </row>
    <row r="69" spans="2:83" ht="21" customHeight="1">
      <c r="B69" s="119">
        <v>50</v>
      </c>
      <c r="C69" s="643"/>
      <c r="D69" s="644"/>
      <c r="E69" s="645"/>
      <c r="F69" s="645"/>
      <c r="G69" s="646"/>
      <c r="H69" s="638"/>
      <c r="I69" s="647"/>
      <c r="J69" s="648"/>
      <c r="K69" s="649"/>
      <c r="L69" s="649"/>
      <c r="M69" s="649"/>
      <c r="N69" s="649"/>
      <c r="O69" s="649"/>
      <c r="P69" s="649"/>
      <c r="Q69" s="649"/>
      <c r="R69" s="650"/>
      <c r="S69" s="648"/>
      <c r="T69" s="650"/>
      <c r="U69" s="1192"/>
      <c r="V69" s="1193"/>
      <c r="W69" s="1179"/>
      <c r="X69" s="1179"/>
      <c r="Y69" s="1193"/>
      <c r="Z69" s="1193"/>
      <c r="AA69" s="1193"/>
      <c r="AB69" s="1194"/>
      <c r="AC69" s="1195"/>
      <c r="AD69" s="1196"/>
      <c r="AE69" s="1197"/>
      <c r="AF69" s="149" t="str">
        <f t="shared" si="4"/>
        <v/>
      </c>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G69" s="74">
        <f t="shared" si="14"/>
        <v>0</v>
      </c>
      <c r="BH69" s="74">
        <f t="shared" si="14"/>
        <v>0</v>
      </c>
      <c r="BI69" s="455">
        <f t="shared" si="6"/>
        <v>0</v>
      </c>
      <c r="BJ69" s="74" t="str">
        <f t="shared" si="13"/>
        <v/>
      </c>
      <c r="BK69" s="74" t="str">
        <f t="shared" si="13"/>
        <v/>
      </c>
      <c r="BL69" s="74" t="str">
        <f t="shared" si="13"/>
        <v/>
      </c>
      <c r="BM69" s="74" t="str">
        <f t="shared" si="13"/>
        <v/>
      </c>
      <c r="BN69" s="74" t="str">
        <f t="shared" si="13"/>
        <v/>
      </c>
      <c r="BO69" s="74" t="str">
        <f t="shared" si="13"/>
        <v/>
      </c>
      <c r="BP69" s="74" t="str">
        <f t="shared" si="13"/>
        <v/>
      </c>
      <c r="BQ69" s="74" t="str">
        <f t="shared" si="13"/>
        <v/>
      </c>
      <c r="BR69" s="74" t="str">
        <f t="shared" si="13"/>
        <v/>
      </c>
      <c r="BS69" s="74">
        <f t="shared" si="7"/>
        <v>0</v>
      </c>
      <c r="BT69" s="74" t="str">
        <f t="shared" si="15"/>
        <v/>
      </c>
      <c r="BU69" s="74" t="str">
        <f t="shared" si="15"/>
        <v/>
      </c>
      <c r="BV69" s="74">
        <f t="shared" si="8"/>
        <v>0</v>
      </c>
      <c r="BW69" s="74" t="str">
        <f t="shared" si="9"/>
        <v/>
      </c>
      <c r="BX69" s="75"/>
      <c r="BY69" s="74" t="str">
        <f t="shared" si="10"/>
        <v/>
      </c>
      <c r="BZ69" s="75"/>
      <c r="CA69" s="74" t="str">
        <f t="shared" si="2"/>
        <v/>
      </c>
      <c r="CB69" s="75"/>
      <c r="CC69" s="74" t="str">
        <f t="shared" si="3"/>
        <v/>
      </c>
      <c r="CD69" s="75"/>
      <c r="CE69" s="74">
        <f t="shared" si="11"/>
        <v>0</v>
      </c>
    </row>
    <row r="70" spans="2:83" ht="21" customHeight="1">
      <c r="B70" s="119">
        <v>51</v>
      </c>
      <c r="C70" s="643"/>
      <c r="D70" s="644"/>
      <c r="E70" s="645"/>
      <c r="F70" s="645"/>
      <c r="G70" s="646"/>
      <c r="H70" s="638"/>
      <c r="I70" s="647"/>
      <c r="J70" s="648"/>
      <c r="K70" s="649"/>
      <c r="L70" s="649"/>
      <c r="M70" s="649"/>
      <c r="N70" s="649"/>
      <c r="O70" s="649"/>
      <c r="P70" s="649"/>
      <c r="Q70" s="649"/>
      <c r="R70" s="650"/>
      <c r="S70" s="648"/>
      <c r="T70" s="650"/>
      <c r="U70" s="1192"/>
      <c r="V70" s="1193"/>
      <c r="W70" s="1179"/>
      <c r="X70" s="1179"/>
      <c r="Y70" s="1193"/>
      <c r="Z70" s="1193"/>
      <c r="AA70" s="1193"/>
      <c r="AB70" s="1194"/>
      <c r="AC70" s="1195"/>
      <c r="AD70" s="1196"/>
      <c r="AE70" s="1197"/>
      <c r="AF70" s="149" t="str">
        <f t="shared" si="4"/>
        <v/>
      </c>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G70" s="74">
        <f t="shared" si="14"/>
        <v>0</v>
      </c>
      <c r="BH70" s="74">
        <f t="shared" si="14"/>
        <v>0</v>
      </c>
      <c r="BI70" s="455">
        <f t="shared" si="6"/>
        <v>0</v>
      </c>
      <c r="BJ70" s="74" t="str">
        <f t="shared" si="13"/>
        <v/>
      </c>
      <c r="BK70" s="74" t="str">
        <f t="shared" si="13"/>
        <v/>
      </c>
      <c r="BL70" s="74" t="str">
        <f t="shared" si="13"/>
        <v/>
      </c>
      <c r="BM70" s="74" t="str">
        <f t="shared" si="13"/>
        <v/>
      </c>
      <c r="BN70" s="74" t="str">
        <f t="shared" si="13"/>
        <v/>
      </c>
      <c r="BO70" s="74" t="str">
        <f t="shared" si="13"/>
        <v/>
      </c>
      <c r="BP70" s="74" t="str">
        <f t="shared" si="13"/>
        <v/>
      </c>
      <c r="BQ70" s="74" t="str">
        <f t="shared" si="13"/>
        <v/>
      </c>
      <c r="BR70" s="74" t="str">
        <f t="shared" si="13"/>
        <v/>
      </c>
      <c r="BS70" s="74">
        <f t="shared" si="7"/>
        <v>0</v>
      </c>
      <c r="BT70" s="74" t="str">
        <f t="shared" si="15"/>
        <v/>
      </c>
      <c r="BU70" s="74" t="str">
        <f t="shared" si="15"/>
        <v/>
      </c>
      <c r="BV70" s="74">
        <f t="shared" si="8"/>
        <v>0</v>
      </c>
      <c r="BW70" s="74" t="str">
        <f t="shared" si="9"/>
        <v/>
      </c>
      <c r="BX70" s="75"/>
      <c r="BY70" s="74" t="str">
        <f t="shared" si="10"/>
        <v/>
      </c>
      <c r="BZ70" s="75"/>
      <c r="CA70" s="74" t="str">
        <f t="shared" si="2"/>
        <v/>
      </c>
      <c r="CB70" s="75"/>
      <c r="CC70" s="74" t="str">
        <f t="shared" si="3"/>
        <v/>
      </c>
      <c r="CD70" s="75"/>
      <c r="CE70" s="74">
        <f t="shared" si="11"/>
        <v>0</v>
      </c>
    </row>
    <row r="71" spans="2:83" ht="21" customHeight="1">
      <c r="B71" s="119">
        <v>52</v>
      </c>
      <c r="C71" s="643" t="s">
        <v>250</v>
      </c>
      <c r="D71" s="644"/>
      <c r="E71" s="645"/>
      <c r="F71" s="645"/>
      <c r="G71" s="646"/>
      <c r="H71" s="638"/>
      <c r="I71" s="647"/>
      <c r="J71" s="648"/>
      <c r="K71" s="649"/>
      <c r="L71" s="649"/>
      <c r="M71" s="649"/>
      <c r="N71" s="649"/>
      <c r="O71" s="649"/>
      <c r="P71" s="649"/>
      <c r="Q71" s="649"/>
      <c r="R71" s="650"/>
      <c r="S71" s="648"/>
      <c r="T71" s="650"/>
      <c r="U71" s="1192"/>
      <c r="V71" s="1193"/>
      <c r="W71" s="1179"/>
      <c r="X71" s="1179"/>
      <c r="Y71" s="1193"/>
      <c r="Z71" s="1193"/>
      <c r="AA71" s="1193"/>
      <c r="AB71" s="1194"/>
      <c r="AC71" s="1195"/>
      <c r="AD71" s="1196"/>
      <c r="AE71" s="1197"/>
      <c r="AF71" s="149" t="str">
        <f t="shared" si="4"/>
        <v/>
      </c>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G71" s="74">
        <f t="shared" si="14"/>
        <v>0</v>
      </c>
      <c r="BH71" s="74">
        <f t="shared" si="14"/>
        <v>0</v>
      </c>
      <c r="BI71" s="455">
        <f t="shared" si="6"/>
        <v>0</v>
      </c>
      <c r="BJ71" s="74" t="str">
        <f t="shared" si="13"/>
        <v/>
      </c>
      <c r="BK71" s="74" t="str">
        <f t="shared" si="13"/>
        <v/>
      </c>
      <c r="BL71" s="74" t="str">
        <f t="shared" si="13"/>
        <v/>
      </c>
      <c r="BM71" s="74" t="str">
        <f t="shared" si="13"/>
        <v/>
      </c>
      <c r="BN71" s="74" t="str">
        <f t="shared" si="13"/>
        <v/>
      </c>
      <c r="BO71" s="74" t="str">
        <f t="shared" si="13"/>
        <v/>
      </c>
      <c r="BP71" s="74" t="str">
        <f t="shared" si="13"/>
        <v/>
      </c>
      <c r="BQ71" s="74" t="str">
        <f t="shared" si="13"/>
        <v/>
      </c>
      <c r="BR71" s="74" t="str">
        <f t="shared" si="13"/>
        <v/>
      </c>
      <c r="BS71" s="74">
        <f t="shared" si="7"/>
        <v>0</v>
      </c>
      <c r="BT71" s="74" t="str">
        <f t="shared" si="15"/>
        <v/>
      </c>
      <c r="BU71" s="74" t="str">
        <f t="shared" si="15"/>
        <v/>
      </c>
      <c r="BV71" s="74">
        <f t="shared" si="8"/>
        <v>0</v>
      </c>
      <c r="BW71" s="74" t="str">
        <f t="shared" si="9"/>
        <v/>
      </c>
      <c r="BX71" s="75"/>
      <c r="BY71" s="74" t="str">
        <f t="shared" si="10"/>
        <v/>
      </c>
      <c r="BZ71" s="75"/>
      <c r="CA71" s="74" t="str">
        <f t="shared" si="2"/>
        <v/>
      </c>
      <c r="CB71" s="75"/>
      <c r="CC71" s="74" t="str">
        <f t="shared" si="3"/>
        <v/>
      </c>
      <c r="CD71" s="75"/>
      <c r="CE71" s="74">
        <f t="shared" si="11"/>
        <v>0</v>
      </c>
    </row>
    <row r="72" spans="2:83" ht="21" customHeight="1">
      <c r="B72" s="119">
        <v>53</v>
      </c>
      <c r="C72" s="643" t="s">
        <v>250</v>
      </c>
      <c r="D72" s="644"/>
      <c r="E72" s="645"/>
      <c r="F72" s="645"/>
      <c r="G72" s="646"/>
      <c r="H72" s="638"/>
      <c r="I72" s="647"/>
      <c r="J72" s="648"/>
      <c r="K72" s="649"/>
      <c r="L72" s="649"/>
      <c r="M72" s="649"/>
      <c r="N72" s="649"/>
      <c r="O72" s="649"/>
      <c r="P72" s="649"/>
      <c r="Q72" s="649"/>
      <c r="R72" s="650"/>
      <c r="S72" s="648"/>
      <c r="T72" s="650"/>
      <c r="U72" s="1192"/>
      <c r="V72" s="1193"/>
      <c r="W72" s="1179"/>
      <c r="X72" s="1179"/>
      <c r="Y72" s="1193"/>
      <c r="Z72" s="1193"/>
      <c r="AA72" s="1193"/>
      <c r="AB72" s="1194"/>
      <c r="AC72" s="1195"/>
      <c r="AD72" s="1196"/>
      <c r="AE72" s="1197"/>
      <c r="AF72" s="149" t="str">
        <f t="shared" si="4"/>
        <v/>
      </c>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G72" s="74">
        <f t="shared" si="14"/>
        <v>0</v>
      </c>
      <c r="BH72" s="74">
        <f t="shared" si="14"/>
        <v>0</v>
      </c>
      <c r="BI72" s="455">
        <f t="shared" si="6"/>
        <v>0</v>
      </c>
      <c r="BJ72" s="74" t="str">
        <f t="shared" si="13"/>
        <v/>
      </c>
      <c r="BK72" s="74" t="str">
        <f t="shared" si="13"/>
        <v/>
      </c>
      <c r="BL72" s="74" t="str">
        <f t="shared" si="13"/>
        <v/>
      </c>
      <c r="BM72" s="74" t="str">
        <f t="shared" si="13"/>
        <v/>
      </c>
      <c r="BN72" s="74" t="str">
        <f t="shared" si="13"/>
        <v/>
      </c>
      <c r="BO72" s="74" t="str">
        <f t="shared" si="13"/>
        <v/>
      </c>
      <c r="BP72" s="74" t="str">
        <f t="shared" si="13"/>
        <v/>
      </c>
      <c r="BQ72" s="74" t="str">
        <f t="shared" si="13"/>
        <v/>
      </c>
      <c r="BR72" s="74" t="str">
        <f t="shared" si="13"/>
        <v/>
      </c>
      <c r="BS72" s="74">
        <f t="shared" si="7"/>
        <v>0</v>
      </c>
      <c r="BT72" s="74" t="str">
        <f t="shared" si="15"/>
        <v/>
      </c>
      <c r="BU72" s="74" t="str">
        <f t="shared" si="15"/>
        <v/>
      </c>
      <c r="BV72" s="74">
        <f t="shared" si="8"/>
        <v>0</v>
      </c>
      <c r="BW72" s="74" t="str">
        <f t="shared" si="9"/>
        <v/>
      </c>
      <c r="BX72" s="75"/>
      <c r="BY72" s="74" t="str">
        <f t="shared" si="10"/>
        <v/>
      </c>
      <c r="BZ72" s="75"/>
      <c r="CA72" s="74" t="str">
        <f t="shared" si="2"/>
        <v/>
      </c>
      <c r="CB72" s="75"/>
      <c r="CC72" s="74" t="str">
        <f t="shared" si="3"/>
        <v/>
      </c>
      <c r="CD72" s="75"/>
      <c r="CE72" s="74">
        <f t="shared" si="11"/>
        <v>0</v>
      </c>
    </row>
    <row r="73" spans="2:83" ht="21" customHeight="1">
      <c r="B73" s="119">
        <v>54</v>
      </c>
      <c r="C73" s="643" t="s">
        <v>250</v>
      </c>
      <c r="D73" s="644"/>
      <c r="E73" s="645"/>
      <c r="F73" s="645"/>
      <c r="G73" s="646"/>
      <c r="H73" s="638"/>
      <c r="I73" s="647"/>
      <c r="J73" s="648"/>
      <c r="K73" s="649"/>
      <c r="L73" s="649"/>
      <c r="M73" s="649"/>
      <c r="N73" s="649"/>
      <c r="O73" s="649"/>
      <c r="P73" s="649"/>
      <c r="Q73" s="649"/>
      <c r="R73" s="650"/>
      <c r="S73" s="648"/>
      <c r="T73" s="650"/>
      <c r="U73" s="1192"/>
      <c r="V73" s="1193"/>
      <c r="W73" s="1179"/>
      <c r="X73" s="1179"/>
      <c r="Y73" s="1193"/>
      <c r="Z73" s="1193"/>
      <c r="AA73" s="1193"/>
      <c r="AB73" s="1194"/>
      <c r="AC73" s="1195"/>
      <c r="AD73" s="1196"/>
      <c r="AE73" s="1197"/>
      <c r="AF73" s="149" t="str">
        <f t="shared" si="4"/>
        <v/>
      </c>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G73" s="74">
        <f t="shared" si="14"/>
        <v>0</v>
      </c>
      <c r="BH73" s="74">
        <f t="shared" si="14"/>
        <v>0</v>
      </c>
      <c r="BI73" s="455">
        <f t="shared" si="6"/>
        <v>0</v>
      </c>
      <c r="BJ73" s="74" t="str">
        <f t="shared" si="13"/>
        <v/>
      </c>
      <c r="BK73" s="74" t="str">
        <f t="shared" si="13"/>
        <v/>
      </c>
      <c r="BL73" s="74" t="str">
        <f t="shared" si="13"/>
        <v/>
      </c>
      <c r="BM73" s="74" t="str">
        <f t="shared" si="13"/>
        <v/>
      </c>
      <c r="BN73" s="74" t="str">
        <f t="shared" si="13"/>
        <v/>
      </c>
      <c r="BO73" s="74" t="str">
        <f t="shared" si="13"/>
        <v/>
      </c>
      <c r="BP73" s="74" t="str">
        <f t="shared" si="13"/>
        <v/>
      </c>
      <c r="BQ73" s="74" t="str">
        <f t="shared" si="13"/>
        <v/>
      </c>
      <c r="BR73" s="74" t="str">
        <f t="shared" si="13"/>
        <v/>
      </c>
      <c r="BS73" s="74">
        <f t="shared" si="7"/>
        <v>0</v>
      </c>
      <c r="BT73" s="74" t="str">
        <f t="shared" si="15"/>
        <v/>
      </c>
      <c r="BU73" s="74" t="str">
        <f t="shared" si="15"/>
        <v/>
      </c>
      <c r="BV73" s="74">
        <f t="shared" si="8"/>
        <v>0</v>
      </c>
      <c r="BW73" s="74" t="str">
        <f t="shared" si="9"/>
        <v/>
      </c>
      <c r="BX73" s="75"/>
      <c r="BY73" s="74" t="str">
        <f t="shared" si="10"/>
        <v/>
      </c>
      <c r="BZ73" s="75"/>
      <c r="CA73" s="74" t="str">
        <f t="shared" si="2"/>
        <v/>
      </c>
      <c r="CB73" s="75"/>
      <c r="CC73" s="74" t="str">
        <f t="shared" si="3"/>
        <v/>
      </c>
      <c r="CD73" s="75"/>
      <c r="CE73" s="74">
        <f t="shared" si="11"/>
        <v>0</v>
      </c>
    </row>
    <row r="74" spans="2:83" ht="21" customHeight="1">
      <c r="B74" s="119">
        <v>55</v>
      </c>
      <c r="C74" s="643" t="s">
        <v>250</v>
      </c>
      <c r="D74" s="644"/>
      <c r="E74" s="645"/>
      <c r="F74" s="645"/>
      <c r="G74" s="646"/>
      <c r="H74" s="638"/>
      <c r="I74" s="647"/>
      <c r="J74" s="648"/>
      <c r="K74" s="649"/>
      <c r="L74" s="649"/>
      <c r="M74" s="649"/>
      <c r="N74" s="649"/>
      <c r="O74" s="649"/>
      <c r="P74" s="649"/>
      <c r="Q74" s="649"/>
      <c r="R74" s="650"/>
      <c r="S74" s="648"/>
      <c r="T74" s="650"/>
      <c r="U74" s="1192"/>
      <c r="V74" s="1193"/>
      <c r="W74" s="1179"/>
      <c r="X74" s="1179"/>
      <c r="Y74" s="1193"/>
      <c r="Z74" s="1193"/>
      <c r="AA74" s="1193"/>
      <c r="AB74" s="1194"/>
      <c r="AC74" s="1195"/>
      <c r="AD74" s="1196"/>
      <c r="AE74" s="1197"/>
      <c r="AF74" s="149" t="str">
        <f t="shared" si="4"/>
        <v/>
      </c>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G74" s="74">
        <f t="shared" si="14"/>
        <v>0</v>
      </c>
      <c r="BH74" s="74">
        <f t="shared" si="14"/>
        <v>0</v>
      </c>
      <c r="BI74" s="455">
        <f t="shared" si="6"/>
        <v>0</v>
      </c>
      <c r="BJ74" s="74" t="str">
        <f t="shared" si="13"/>
        <v/>
      </c>
      <c r="BK74" s="74" t="str">
        <f t="shared" si="13"/>
        <v/>
      </c>
      <c r="BL74" s="74" t="str">
        <f t="shared" si="13"/>
        <v/>
      </c>
      <c r="BM74" s="74" t="str">
        <f t="shared" si="13"/>
        <v/>
      </c>
      <c r="BN74" s="74" t="str">
        <f t="shared" si="13"/>
        <v/>
      </c>
      <c r="BO74" s="74" t="str">
        <f t="shared" si="13"/>
        <v/>
      </c>
      <c r="BP74" s="74" t="str">
        <f t="shared" si="13"/>
        <v/>
      </c>
      <c r="BQ74" s="74" t="str">
        <f t="shared" si="13"/>
        <v/>
      </c>
      <c r="BR74" s="74" t="str">
        <f t="shared" si="13"/>
        <v/>
      </c>
      <c r="BS74" s="74">
        <f t="shared" si="7"/>
        <v>0</v>
      </c>
      <c r="BT74" s="74" t="str">
        <f t="shared" si="15"/>
        <v/>
      </c>
      <c r="BU74" s="74" t="str">
        <f t="shared" si="15"/>
        <v/>
      </c>
      <c r="BV74" s="74">
        <f t="shared" si="8"/>
        <v>0</v>
      </c>
      <c r="BW74" s="74" t="str">
        <f t="shared" si="9"/>
        <v/>
      </c>
      <c r="BX74" s="75"/>
      <c r="BY74" s="74" t="str">
        <f t="shared" si="10"/>
        <v/>
      </c>
      <c r="BZ74" s="75"/>
      <c r="CA74" s="74" t="str">
        <f t="shared" si="2"/>
        <v/>
      </c>
      <c r="CB74" s="75"/>
      <c r="CC74" s="74" t="str">
        <f t="shared" si="3"/>
        <v/>
      </c>
      <c r="CD74" s="75"/>
      <c r="CE74" s="74">
        <f t="shared" si="11"/>
        <v>0</v>
      </c>
    </row>
    <row r="75" spans="2:83" ht="21" customHeight="1">
      <c r="B75" s="119">
        <v>56</v>
      </c>
      <c r="C75" s="643" t="s">
        <v>250</v>
      </c>
      <c r="D75" s="644"/>
      <c r="E75" s="645"/>
      <c r="F75" s="645"/>
      <c r="G75" s="646"/>
      <c r="H75" s="638"/>
      <c r="I75" s="647"/>
      <c r="J75" s="648"/>
      <c r="K75" s="649"/>
      <c r="L75" s="649"/>
      <c r="M75" s="649"/>
      <c r="N75" s="649"/>
      <c r="O75" s="649"/>
      <c r="P75" s="649"/>
      <c r="Q75" s="649"/>
      <c r="R75" s="650"/>
      <c r="S75" s="648"/>
      <c r="T75" s="650"/>
      <c r="U75" s="1192"/>
      <c r="V75" s="1193"/>
      <c r="W75" s="1179"/>
      <c r="X75" s="1179"/>
      <c r="Y75" s="1193"/>
      <c r="Z75" s="1193"/>
      <c r="AA75" s="1193"/>
      <c r="AB75" s="1194"/>
      <c r="AC75" s="1195"/>
      <c r="AD75" s="1196"/>
      <c r="AE75" s="1197"/>
      <c r="AF75" s="149" t="str">
        <f t="shared" si="4"/>
        <v/>
      </c>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G75" s="74">
        <f t="shared" si="14"/>
        <v>0</v>
      </c>
      <c r="BH75" s="74">
        <f t="shared" si="14"/>
        <v>0</v>
      </c>
      <c r="BI75" s="455">
        <f t="shared" si="6"/>
        <v>0</v>
      </c>
      <c r="BJ75" s="74" t="str">
        <f t="shared" si="13"/>
        <v/>
      </c>
      <c r="BK75" s="74" t="str">
        <f t="shared" si="13"/>
        <v/>
      </c>
      <c r="BL75" s="74" t="str">
        <f t="shared" si="13"/>
        <v/>
      </c>
      <c r="BM75" s="74" t="str">
        <f t="shared" si="13"/>
        <v/>
      </c>
      <c r="BN75" s="74" t="str">
        <f t="shared" si="13"/>
        <v/>
      </c>
      <c r="BO75" s="74" t="str">
        <f t="shared" si="13"/>
        <v/>
      </c>
      <c r="BP75" s="74" t="str">
        <f t="shared" si="13"/>
        <v/>
      </c>
      <c r="BQ75" s="74" t="str">
        <f t="shared" si="13"/>
        <v/>
      </c>
      <c r="BR75" s="74" t="str">
        <f t="shared" si="13"/>
        <v/>
      </c>
      <c r="BS75" s="74">
        <f t="shared" si="7"/>
        <v>0</v>
      </c>
      <c r="BT75" s="74" t="str">
        <f t="shared" si="15"/>
        <v/>
      </c>
      <c r="BU75" s="74" t="str">
        <f t="shared" si="15"/>
        <v/>
      </c>
      <c r="BV75" s="74">
        <f t="shared" si="8"/>
        <v>0</v>
      </c>
      <c r="BW75" s="74" t="str">
        <f t="shared" si="9"/>
        <v/>
      </c>
      <c r="BX75" s="75"/>
      <c r="BY75" s="74" t="str">
        <f t="shared" si="10"/>
        <v/>
      </c>
      <c r="BZ75" s="75"/>
      <c r="CA75" s="74" t="str">
        <f t="shared" si="2"/>
        <v/>
      </c>
      <c r="CB75" s="75"/>
      <c r="CC75" s="74" t="str">
        <f t="shared" si="3"/>
        <v/>
      </c>
      <c r="CD75" s="75"/>
      <c r="CE75" s="74">
        <f t="shared" si="11"/>
        <v>0</v>
      </c>
    </row>
    <row r="76" spans="2:83" ht="21" customHeight="1">
      <c r="B76" s="119">
        <v>57</v>
      </c>
      <c r="C76" s="643" t="s">
        <v>250</v>
      </c>
      <c r="D76" s="644"/>
      <c r="E76" s="645"/>
      <c r="F76" s="645"/>
      <c r="G76" s="646"/>
      <c r="H76" s="652"/>
      <c r="I76" s="647"/>
      <c r="J76" s="648"/>
      <c r="K76" s="649"/>
      <c r="L76" s="649"/>
      <c r="M76" s="649"/>
      <c r="N76" s="649"/>
      <c r="O76" s="649"/>
      <c r="P76" s="649"/>
      <c r="Q76" s="649"/>
      <c r="R76" s="650"/>
      <c r="S76" s="648"/>
      <c r="T76" s="650"/>
      <c r="U76" s="1192"/>
      <c r="V76" s="1193"/>
      <c r="W76" s="1179"/>
      <c r="X76" s="1179"/>
      <c r="Y76" s="1193"/>
      <c r="Z76" s="1193"/>
      <c r="AA76" s="1193"/>
      <c r="AB76" s="1194"/>
      <c r="AC76" s="1195"/>
      <c r="AD76" s="1196"/>
      <c r="AE76" s="1197"/>
      <c r="AF76" s="149" t="str">
        <f t="shared" si="4"/>
        <v/>
      </c>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G76" s="74">
        <f t="shared" si="14"/>
        <v>0</v>
      </c>
      <c r="BH76" s="74">
        <f t="shared" si="14"/>
        <v>0</v>
      </c>
      <c r="BI76" s="455">
        <f t="shared" si="6"/>
        <v>0</v>
      </c>
      <c r="BJ76" s="74" t="str">
        <f t="shared" si="13"/>
        <v/>
      </c>
      <c r="BK76" s="74" t="str">
        <f t="shared" si="13"/>
        <v/>
      </c>
      <c r="BL76" s="74" t="str">
        <f t="shared" si="13"/>
        <v/>
      </c>
      <c r="BM76" s="74" t="str">
        <f t="shared" si="13"/>
        <v/>
      </c>
      <c r="BN76" s="74" t="str">
        <f t="shared" si="13"/>
        <v/>
      </c>
      <c r="BO76" s="74" t="str">
        <f t="shared" si="13"/>
        <v/>
      </c>
      <c r="BP76" s="74" t="str">
        <f t="shared" ref="BJ76:BR119" si="16">IF(P76="○",IF($H76="○","Ａ",IF($I76="○","B","")),"")</f>
        <v/>
      </c>
      <c r="BQ76" s="74" t="str">
        <f t="shared" si="16"/>
        <v/>
      </c>
      <c r="BR76" s="74" t="str">
        <f t="shared" si="16"/>
        <v/>
      </c>
      <c r="BS76" s="74">
        <f t="shared" si="7"/>
        <v>0</v>
      </c>
      <c r="BT76" s="74" t="str">
        <f t="shared" si="15"/>
        <v/>
      </c>
      <c r="BU76" s="74" t="str">
        <f t="shared" si="15"/>
        <v/>
      </c>
      <c r="BV76" s="74">
        <f t="shared" si="8"/>
        <v>0</v>
      </c>
      <c r="BW76" s="74" t="str">
        <f t="shared" si="9"/>
        <v/>
      </c>
      <c r="BX76" s="75"/>
      <c r="BY76" s="74" t="str">
        <f t="shared" si="10"/>
        <v/>
      </c>
      <c r="BZ76" s="75"/>
      <c r="CA76" s="74" t="str">
        <f t="shared" si="2"/>
        <v/>
      </c>
      <c r="CB76" s="75"/>
      <c r="CC76" s="74" t="str">
        <f t="shared" si="3"/>
        <v/>
      </c>
      <c r="CD76" s="75"/>
      <c r="CE76" s="74">
        <f t="shared" si="11"/>
        <v>0</v>
      </c>
    </row>
    <row r="77" spans="2:83" ht="21" customHeight="1">
      <c r="B77" s="119">
        <v>58</v>
      </c>
      <c r="C77" s="643" t="s">
        <v>250</v>
      </c>
      <c r="D77" s="644"/>
      <c r="E77" s="645"/>
      <c r="F77" s="645"/>
      <c r="G77" s="646"/>
      <c r="H77" s="652"/>
      <c r="I77" s="647"/>
      <c r="J77" s="648"/>
      <c r="K77" s="649"/>
      <c r="L77" s="649"/>
      <c r="M77" s="649"/>
      <c r="N77" s="649"/>
      <c r="O77" s="649"/>
      <c r="P77" s="649"/>
      <c r="Q77" s="649"/>
      <c r="R77" s="650"/>
      <c r="S77" s="648"/>
      <c r="T77" s="650"/>
      <c r="U77" s="1192"/>
      <c r="V77" s="1193"/>
      <c r="W77" s="1179"/>
      <c r="X77" s="1179"/>
      <c r="Y77" s="1193"/>
      <c r="Z77" s="1193"/>
      <c r="AA77" s="1193"/>
      <c r="AB77" s="1194"/>
      <c r="AC77" s="1195"/>
      <c r="AD77" s="1196"/>
      <c r="AE77" s="1197"/>
      <c r="AF77" s="149" t="str">
        <f t="shared" si="4"/>
        <v/>
      </c>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G77" s="74">
        <f t="shared" si="14"/>
        <v>0</v>
      </c>
      <c r="BH77" s="74">
        <f t="shared" si="14"/>
        <v>0</v>
      </c>
      <c r="BI77" s="455">
        <f t="shared" si="6"/>
        <v>0</v>
      </c>
      <c r="BJ77" s="74" t="str">
        <f t="shared" si="16"/>
        <v/>
      </c>
      <c r="BK77" s="74" t="str">
        <f t="shared" si="16"/>
        <v/>
      </c>
      <c r="BL77" s="74" t="str">
        <f t="shared" si="16"/>
        <v/>
      </c>
      <c r="BM77" s="74" t="str">
        <f t="shared" si="16"/>
        <v/>
      </c>
      <c r="BN77" s="74" t="str">
        <f t="shared" si="16"/>
        <v/>
      </c>
      <c r="BO77" s="74" t="str">
        <f t="shared" si="16"/>
        <v/>
      </c>
      <c r="BP77" s="74" t="str">
        <f t="shared" si="16"/>
        <v/>
      </c>
      <c r="BQ77" s="74" t="str">
        <f t="shared" si="16"/>
        <v/>
      </c>
      <c r="BR77" s="74" t="str">
        <f t="shared" si="16"/>
        <v/>
      </c>
      <c r="BS77" s="74">
        <f t="shared" si="7"/>
        <v>0</v>
      </c>
      <c r="BT77" s="74" t="str">
        <f t="shared" si="15"/>
        <v/>
      </c>
      <c r="BU77" s="74" t="str">
        <f t="shared" si="15"/>
        <v/>
      </c>
      <c r="BV77" s="74">
        <f t="shared" si="8"/>
        <v>0</v>
      </c>
      <c r="BW77" s="74" t="str">
        <f t="shared" si="9"/>
        <v/>
      </c>
      <c r="BX77" s="75"/>
      <c r="BY77" s="74" t="str">
        <f t="shared" si="10"/>
        <v/>
      </c>
      <c r="BZ77" s="75"/>
      <c r="CA77" s="74" t="str">
        <f t="shared" si="2"/>
        <v/>
      </c>
      <c r="CB77" s="75"/>
      <c r="CC77" s="74" t="str">
        <f t="shared" si="3"/>
        <v/>
      </c>
      <c r="CD77" s="75"/>
      <c r="CE77" s="74">
        <f t="shared" si="11"/>
        <v>0</v>
      </c>
    </row>
    <row r="78" spans="2:83" ht="21" customHeight="1">
      <c r="B78" s="119">
        <v>59</v>
      </c>
      <c r="C78" s="643" t="s">
        <v>250</v>
      </c>
      <c r="D78" s="644"/>
      <c r="E78" s="645"/>
      <c r="F78" s="645"/>
      <c r="G78" s="646"/>
      <c r="H78" s="652"/>
      <c r="I78" s="647"/>
      <c r="J78" s="648"/>
      <c r="K78" s="649"/>
      <c r="L78" s="649"/>
      <c r="M78" s="649"/>
      <c r="N78" s="649"/>
      <c r="O78" s="649"/>
      <c r="P78" s="649"/>
      <c r="Q78" s="649"/>
      <c r="R78" s="650"/>
      <c r="S78" s="648"/>
      <c r="T78" s="650"/>
      <c r="U78" s="1192"/>
      <c r="V78" s="1193"/>
      <c r="W78" s="1179"/>
      <c r="X78" s="1179"/>
      <c r="Y78" s="1193"/>
      <c r="Z78" s="1193"/>
      <c r="AA78" s="1193"/>
      <c r="AB78" s="1194"/>
      <c r="AC78" s="1195"/>
      <c r="AD78" s="1196"/>
      <c r="AE78" s="1197"/>
      <c r="AF78" s="149" t="str">
        <f t="shared" si="4"/>
        <v/>
      </c>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G78" s="74">
        <f t="shared" si="14"/>
        <v>0</v>
      </c>
      <c r="BH78" s="74">
        <f t="shared" si="14"/>
        <v>0</v>
      </c>
      <c r="BI78" s="455">
        <f t="shared" si="6"/>
        <v>0</v>
      </c>
      <c r="BJ78" s="74" t="str">
        <f t="shared" si="16"/>
        <v/>
      </c>
      <c r="BK78" s="74" t="str">
        <f t="shared" si="16"/>
        <v/>
      </c>
      <c r="BL78" s="74" t="str">
        <f t="shared" si="16"/>
        <v/>
      </c>
      <c r="BM78" s="74" t="str">
        <f t="shared" si="16"/>
        <v/>
      </c>
      <c r="BN78" s="74" t="str">
        <f t="shared" si="16"/>
        <v/>
      </c>
      <c r="BO78" s="74" t="str">
        <f t="shared" si="16"/>
        <v/>
      </c>
      <c r="BP78" s="74" t="str">
        <f t="shared" si="16"/>
        <v/>
      </c>
      <c r="BQ78" s="74" t="str">
        <f t="shared" si="16"/>
        <v/>
      </c>
      <c r="BR78" s="74" t="str">
        <f t="shared" si="16"/>
        <v/>
      </c>
      <c r="BS78" s="74">
        <f t="shared" si="7"/>
        <v>0</v>
      </c>
      <c r="BT78" s="74" t="str">
        <f t="shared" si="15"/>
        <v/>
      </c>
      <c r="BU78" s="74" t="str">
        <f t="shared" si="15"/>
        <v/>
      </c>
      <c r="BV78" s="74">
        <f t="shared" si="8"/>
        <v>0</v>
      </c>
      <c r="BW78" s="74" t="str">
        <f t="shared" si="9"/>
        <v/>
      </c>
      <c r="BX78" s="75"/>
      <c r="BY78" s="74" t="str">
        <f t="shared" si="10"/>
        <v/>
      </c>
      <c r="BZ78" s="75"/>
      <c r="CA78" s="74" t="str">
        <f t="shared" si="2"/>
        <v/>
      </c>
      <c r="CB78" s="75"/>
      <c r="CC78" s="74" t="str">
        <f t="shared" si="3"/>
        <v/>
      </c>
      <c r="CD78" s="75"/>
      <c r="CE78" s="74">
        <f t="shared" si="11"/>
        <v>0</v>
      </c>
    </row>
    <row r="79" spans="2:83" ht="21" customHeight="1">
      <c r="B79" s="119">
        <v>60</v>
      </c>
      <c r="C79" s="643" t="s">
        <v>250</v>
      </c>
      <c r="D79" s="644"/>
      <c r="E79" s="645"/>
      <c r="F79" s="645"/>
      <c r="G79" s="646"/>
      <c r="H79" s="652"/>
      <c r="I79" s="647"/>
      <c r="J79" s="648"/>
      <c r="K79" s="649"/>
      <c r="L79" s="649"/>
      <c r="M79" s="649"/>
      <c r="N79" s="649"/>
      <c r="O79" s="649"/>
      <c r="P79" s="649"/>
      <c r="Q79" s="649"/>
      <c r="R79" s="650"/>
      <c r="S79" s="648"/>
      <c r="T79" s="650"/>
      <c r="U79" s="1192"/>
      <c r="V79" s="1193"/>
      <c r="W79" s="1179"/>
      <c r="X79" s="1179"/>
      <c r="Y79" s="1193"/>
      <c r="Z79" s="1193"/>
      <c r="AA79" s="1193"/>
      <c r="AB79" s="1194"/>
      <c r="AC79" s="1195"/>
      <c r="AD79" s="1196"/>
      <c r="AE79" s="1197"/>
      <c r="AF79" s="149" t="str">
        <f t="shared" si="4"/>
        <v/>
      </c>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G79" s="74">
        <f t="shared" si="14"/>
        <v>0</v>
      </c>
      <c r="BH79" s="74">
        <f t="shared" si="14"/>
        <v>0</v>
      </c>
      <c r="BI79" s="455">
        <f t="shared" si="6"/>
        <v>0</v>
      </c>
      <c r="BJ79" s="74" t="str">
        <f t="shared" si="16"/>
        <v/>
      </c>
      <c r="BK79" s="74" t="str">
        <f t="shared" si="16"/>
        <v/>
      </c>
      <c r="BL79" s="74" t="str">
        <f t="shared" si="16"/>
        <v/>
      </c>
      <c r="BM79" s="74" t="str">
        <f t="shared" si="16"/>
        <v/>
      </c>
      <c r="BN79" s="74" t="str">
        <f t="shared" si="16"/>
        <v/>
      </c>
      <c r="BO79" s="74" t="str">
        <f t="shared" si="16"/>
        <v/>
      </c>
      <c r="BP79" s="74" t="str">
        <f t="shared" si="16"/>
        <v/>
      </c>
      <c r="BQ79" s="74" t="str">
        <f t="shared" si="16"/>
        <v/>
      </c>
      <c r="BR79" s="74" t="str">
        <f t="shared" si="16"/>
        <v/>
      </c>
      <c r="BS79" s="74">
        <f t="shared" si="7"/>
        <v>0</v>
      </c>
      <c r="BT79" s="74" t="str">
        <f t="shared" si="15"/>
        <v/>
      </c>
      <c r="BU79" s="74" t="str">
        <f t="shared" si="15"/>
        <v/>
      </c>
      <c r="BV79" s="74">
        <f t="shared" si="8"/>
        <v>0</v>
      </c>
      <c r="BW79" s="74" t="str">
        <f t="shared" si="9"/>
        <v/>
      </c>
      <c r="BX79" s="75"/>
      <c r="BY79" s="74" t="str">
        <f t="shared" si="10"/>
        <v/>
      </c>
      <c r="BZ79" s="75"/>
      <c r="CA79" s="74" t="str">
        <f t="shared" si="2"/>
        <v/>
      </c>
      <c r="CB79" s="75"/>
      <c r="CC79" s="74" t="str">
        <f t="shared" si="3"/>
        <v/>
      </c>
      <c r="CD79" s="75"/>
      <c r="CE79" s="74">
        <f t="shared" si="11"/>
        <v>0</v>
      </c>
    </row>
    <row r="80" spans="2:83" ht="21" customHeight="1">
      <c r="B80" s="119">
        <v>61</v>
      </c>
      <c r="C80" s="643" t="s">
        <v>250</v>
      </c>
      <c r="D80" s="644"/>
      <c r="E80" s="645"/>
      <c r="F80" s="645"/>
      <c r="G80" s="646"/>
      <c r="H80" s="652"/>
      <c r="I80" s="647"/>
      <c r="J80" s="648"/>
      <c r="K80" s="649"/>
      <c r="L80" s="649"/>
      <c r="M80" s="649"/>
      <c r="N80" s="649"/>
      <c r="O80" s="649"/>
      <c r="P80" s="649"/>
      <c r="Q80" s="649"/>
      <c r="R80" s="650"/>
      <c r="S80" s="648"/>
      <c r="T80" s="650"/>
      <c r="U80" s="1192"/>
      <c r="V80" s="1193"/>
      <c r="W80" s="1179"/>
      <c r="X80" s="1179"/>
      <c r="Y80" s="1193"/>
      <c r="Z80" s="1193"/>
      <c r="AA80" s="1193"/>
      <c r="AB80" s="1194"/>
      <c r="AC80" s="1195"/>
      <c r="AD80" s="1196"/>
      <c r="AE80" s="1197"/>
      <c r="AF80" s="149" t="str">
        <f t="shared" si="4"/>
        <v/>
      </c>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G80" s="74">
        <f t="shared" si="14"/>
        <v>0</v>
      </c>
      <c r="BH80" s="74">
        <f t="shared" si="14"/>
        <v>0</v>
      </c>
      <c r="BI80" s="455">
        <f t="shared" si="6"/>
        <v>0</v>
      </c>
      <c r="BJ80" s="74" t="str">
        <f t="shared" si="16"/>
        <v/>
      </c>
      <c r="BK80" s="74" t="str">
        <f t="shared" si="16"/>
        <v/>
      </c>
      <c r="BL80" s="74" t="str">
        <f t="shared" si="16"/>
        <v/>
      </c>
      <c r="BM80" s="74" t="str">
        <f t="shared" si="16"/>
        <v/>
      </c>
      <c r="BN80" s="74" t="str">
        <f t="shared" si="16"/>
        <v/>
      </c>
      <c r="BO80" s="74" t="str">
        <f t="shared" si="16"/>
        <v/>
      </c>
      <c r="BP80" s="74" t="str">
        <f t="shared" si="16"/>
        <v/>
      </c>
      <c r="BQ80" s="74" t="str">
        <f t="shared" si="16"/>
        <v/>
      </c>
      <c r="BR80" s="74" t="str">
        <f t="shared" si="16"/>
        <v/>
      </c>
      <c r="BS80" s="74">
        <f t="shared" si="7"/>
        <v>0</v>
      </c>
      <c r="BT80" s="74" t="str">
        <f t="shared" si="15"/>
        <v/>
      </c>
      <c r="BU80" s="74" t="str">
        <f t="shared" si="15"/>
        <v/>
      </c>
      <c r="BV80" s="74">
        <f t="shared" si="8"/>
        <v>0</v>
      </c>
      <c r="BW80" s="74" t="str">
        <f t="shared" si="9"/>
        <v/>
      </c>
      <c r="BX80" s="75"/>
      <c r="BY80" s="74" t="str">
        <f t="shared" si="10"/>
        <v/>
      </c>
      <c r="BZ80" s="75"/>
      <c r="CA80" s="74" t="str">
        <f t="shared" si="2"/>
        <v/>
      </c>
      <c r="CB80" s="75"/>
      <c r="CC80" s="74" t="str">
        <f t="shared" si="3"/>
        <v/>
      </c>
      <c r="CD80" s="75"/>
      <c r="CE80" s="74">
        <f t="shared" si="11"/>
        <v>0</v>
      </c>
    </row>
    <row r="81" spans="2:83" ht="21" customHeight="1">
      <c r="B81" s="119">
        <v>62</v>
      </c>
      <c r="C81" s="643" t="s">
        <v>250</v>
      </c>
      <c r="D81" s="644"/>
      <c r="E81" s="645"/>
      <c r="F81" s="645"/>
      <c r="G81" s="646"/>
      <c r="H81" s="652"/>
      <c r="I81" s="647"/>
      <c r="J81" s="648"/>
      <c r="K81" s="649"/>
      <c r="L81" s="649"/>
      <c r="M81" s="649"/>
      <c r="N81" s="649"/>
      <c r="O81" s="649"/>
      <c r="P81" s="649"/>
      <c r="Q81" s="649"/>
      <c r="R81" s="650"/>
      <c r="S81" s="648"/>
      <c r="T81" s="650"/>
      <c r="U81" s="1192"/>
      <c r="V81" s="1193"/>
      <c r="W81" s="1179"/>
      <c r="X81" s="1179"/>
      <c r="Y81" s="1193"/>
      <c r="Z81" s="1193"/>
      <c r="AA81" s="1193"/>
      <c r="AB81" s="1194"/>
      <c r="AC81" s="1195"/>
      <c r="AD81" s="1196"/>
      <c r="AE81" s="1197"/>
      <c r="AF81" s="149" t="str">
        <f t="shared" si="4"/>
        <v/>
      </c>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G81" s="74">
        <f t="shared" si="14"/>
        <v>0</v>
      </c>
      <c r="BH81" s="74">
        <f t="shared" si="14"/>
        <v>0</v>
      </c>
      <c r="BI81" s="455">
        <f t="shared" si="6"/>
        <v>0</v>
      </c>
      <c r="BJ81" s="74" t="str">
        <f t="shared" si="16"/>
        <v/>
      </c>
      <c r="BK81" s="74" t="str">
        <f t="shared" si="16"/>
        <v/>
      </c>
      <c r="BL81" s="74" t="str">
        <f t="shared" si="16"/>
        <v/>
      </c>
      <c r="BM81" s="74" t="str">
        <f t="shared" si="16"/>
        <v/>
      </c>
      <c r="BN81" s="74" t="str">
        <f t="shared" si="16"/>
        <v/>
      </c>
      <c r="BO81" s="74" t="str">
        <f t="shared" si="16"/>
        <v/>
      </c>
      <c r="BP81" s="74" t="str">
        <f t="shared" si="16"/>
        <v/>
      </c>
      <c r="BQ81" s="74" t="str">
        <f t="shared" si="16"/>
        <v/>
      </c>
      <c r="BR81" s="74" t="str">
        <f t="shared" si="16"/>
        <v/>
      </c>
      <c r="BS81" s="74">
        <f t="shared" si="7"/>
        <v>0</v>
      </c>
      <c r="BT81" s="74" t="str">
        <f t="shared" si="15"/>
        <v/>
      </c>
      <c r="BU81" s="74" t="str">
        <f t="shared" si="15"/>
        <v/>
      </c>
      <c r="BV81" s="74">
        <f t="shared" si="8"/>
        <v>0</v>
      </c>
      <c r="BW81" s="74" t="str">
        <f t="shared" si="9"/>
        <v/>
      </c>
      <c r="BX81" s="75"/>
      <c r="BY81" s="74" t="str">
        <f t="shared" si="10"/>
        <v/>
      </c>
      <c r="BZ81" s="75"/>
      <c r="CA81" s="74" t="str">
        <f t="shared" si="2"/>
        <v/>
      </c>
      <c r="CB81" s="75"/>
      <c r="CC81" s="74" t="str">
        <f t="shared" si="3"/>
        <v/>
      </c>
      <c r="CD81" s="75"/>
      <c r="CE81" s="74">
        <f t="shared" si="11"/>
        <v>0</v>
      </c>
    </row>
    <row r="82" spans="2:83" ht="21" customHeight="1">
      <c r="B82" s="119">
        <v>63</v>
      </c>
      <c r="C82" s="643" t="s">
        <v>250</v>
      </c>
      <c r="D82" s="644"/>
      <c r="E82" s="645"/>
      <c r="F82" s="645"/>
      <c r="G82" s="646"/>
      <c r="H82" s="652"/>
      <c r="I82" s="647"/>
      <c r="J82" s="648"/>
      <c r="K82" s="649"/>
      <c r="L82" s="649"/>
      <c r="M82" s="649"/>
      <c r="N82" s="649"/>
      <c r="O82" s="649"/>
      <c r="P82" s="649"/>
      <c r="Q82" s="649"/>
      <c r="R82" s="650"/>
      <c r="S82" s="648"/>
      <c r="T82" s="650"/>
      <c r="U82" s="1192"/>
      <c r="V82" s="1193"/>
      <c r="W82" s="1179"/>
      <c r="X82" s="1179"/>
      <c r="Y82" s="1193"/>
      <c r="Z82" s="1193"/>
      <c r="AA82" s="1193"/>
      <c r="AB82" s="1194"/>
      <c r="AC82" s="1195"/>
      <c r="AD82" s="1196"/>
      <c r="AE82" s="1197"/>
      <c r="AF82" s="149" t="str">
        <f t="shared" si="4"/>
        <v/>
      </c>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G82" s="74">
        <f t="shared" si="14"/>
        <v>0</v>
      </c>
      <c r="BH82" s="74">
        <f t="shared" si="14"/>
        <v>0</v>
      </c>
      <c r="BI82" s="455">
        <f t="shared" si="6"/>
        <v>0</v>
      </c>
      <c r="BJ82" s="74" t="str">
        <f t="shared" si="16"/>
        <v/>
      </c>
      <c r="BK82" s="74" t="str">
        <f t="shared" si="16"/>
        <v/>
      </c>
      <c r="BL82" s="74" t="str">
        <f t="shared" si="16"/>
        <v/>
      </c>
      <c r="BM82" s="74" t="str">
        <f t="shared" si="16"/>
        <v/>
      </c>
      <c r="BN82" s="74" t="str">
        <f t="shared" si="16"/>
        <v/>
      </c>
      <c r="BO82" s="74" t="str">
        <f t="shared" si="16"/>
        <v/>
      </c>
      <c r="BP82" s="74" t="str">
        <f t="shared" si="16"/>
        <v/>
      </c>
      <c r="BQ82" s="74" t="str">
        <f t="shared" si="16"/>
        <v/>
      </c>
      <c r="BR82" s="74" t="str">
        <f t="shared" si="16"/>
        <v/>
      </c>
      <c r="BS82" s="74">
        <f t="shared" si="7"/>
        <v>0</v>
      </c>
      <c r="BT82" s="74" t="str">
        <f t="shared" si="15"/>
        <v/>
      </c>
      <c r="BU82" s="74" t="str">
        <f t="shared" si="15"/>
        <v/>
      </c>
      <c r="BV82" s="74">
        <f t="shared" si="8"/>
        <v>0</v>
      </c>
      <c r="BW82" s="74" t="str">
        <f t="shared" si="9"/>
        <v/>
      </c>
      <c r="BX82" s="75"/>
      <c r="BY82" s="74" t="str">
        <f t="shared" si="10"/>
        <v/>
      </c>
      <c r="BZ82" s="75"/>
      <c r="CA82" s="74" t="str">
        <f t="shared" si="2"/>
        <v/>
      </c>
      <c r="CB82" s="75"/>
      <c r="CC82" s="74" t="str">
        <f t="shared" si="3"/>
        <v/>
      </c>
      <c r="CD82" s="75"/>
      <c r="CE82" s="74">
        <f t="shared" si="11"/>
        <v>0</v>
      </c>
    </row>
    <row r="83" spans="2:83" ht="21" customHeight="1">
      <c r="B83" s="119">
        <v>64</v>
      </c>
      <c r="C83" s="643" t="s">
        <v>250</v>
      </c>
      <c r="D83" s="644"/>
      <c r="E83" s="645"/>
      <c r="F83" s="645"/>
      <c r="G83" s="646"/>
      <c r="H83" s="652"/>
      <c r="I83" s="647"/>
      <c r="J83" s="648"/>
      <c r="K83" s="649"/>
      <c r="L83" s="649"/>
      <c r="M83" s="649"/>
      <c r="N83" s="649"/>
      <c r="O83" s="649"/>
      <c r="P83" s="649"/>
      <c r="Q83" s="649"/>
      <c r="R83" s="650"/>
      <c r="S83" s="648"/>
      <c r="T83" s="650"/>
      <c r="U83" s="1192"/>
      <c r="V83" s="1193"/>
      <c r="W83" s="1179"/>
      <c r="X83" s="1179"/>
      <c r="Y83" s="1193"/>
      <c r="Z83" s="1193"/>
      <c r="AA83" s="1193"/>
      <c r="AB83" s="1194"/>
      <c r="AC83" s="1195"/>
      <c r="AD83" s="1196"/>
      <c r="AE83" s="1197"/>
      <c r="AF83" s="149" t="str">
        <f t="shared" si="4"/>
        <v/>
      </c>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G83" s="74">
        <f t="shared" ref="BG83:BH98" si="17">IF(H83="○",1,0)</f>
        <v>0</v>
      </c>
      <c r="BH83" s="74">
        <f t="shared" si="17"/>
        <v>0</v>
      </c>
      <c r="BI83" s="455">
        <f t="shared" si="6"/>
        <v>0</v>
      </c>
      <c r="BJ83" s="74" t="str">
        <f t="shared" si="16"/>
        <v/>
      </c>
      <c r="BK83" s="74" t="str">
        <f t="shared" si="16"/>
        <v/>
      </c>
      <c r="BL83" s="74" t="str">
        <f t="shared" si="16"/>
        <v/>
      </c>
      <c r="BM83" s="74" t="str">
        <f t="shared" si="16"/>
        <v/>
      </c>
      <c r="BN83" s="74" t="str">
        <f t="shared" si="16"/>
        <v/>
      </c>
      <c r="BO83" s="74" t="str">
        <f t="shared" si="16"/>
        <v/>
      </c>
      <c r="BP83" s="74" t="str">
        <f t="shared" si="16"/>
        <v/>
      </c>
      <c r="BQ83" s="74" t="str">
        <f t="shared" si="16"/>
        <v/>
      </c>
      <c r="BR83" s="74" t="str">
        <f t="shared" si="16"/>
        <v/>
      </c>
      <c r="BS83" s="74">
        <f t="shared" si="7"/>
        <v>0</v>
      </c>
      <c r="BT83" s="74" t="str">
        <f t="shared" ref="BT83:BU98" si="18">IF(S83="○",IF($H83="○","Ａ",IF($I83="○","B","")),"")</f>
        <v/>
      </c>
      <c r="BU83" s="74" t="str">
        <f t="shared" si="18"/>
        <v/>
      </c>
      <c r="BV83" s="74">
        <f t="shared" si="8"/>
        <v>0</v>
      </c>
      <c r="BW83" s="74" t="str">
        <f t="shared" si="9"/>
        <v/>
      </c>
      <c r="BX83" s="75"/>
      <c r="BY83" s="74" t="str">
        <f t="shared" si="10"/>
        <v/>
      </c>
      <c r="BZ83" s="75"/>
      <c r="CA83" s="74" t="str">
        <f t="shared" si="2"/>
        <v/>
      </c>
      <c r="CB83" s="75"/>
      <c r="CC83" s="74" t="str">
        <f t="shared" si="3"/>
        <v/>
      </c>
      <c r="CD83" s="75"/>
      <c r="CE83" s="74">
        <f t="shared" si="11"/>
        <v>0</v>
      </c>
    </row>
    <row r="84" spans="2:83" ht="21" customHeight="1">
      <c r="B84" s="119">
        <v>65</v>
      </c>
      <c r="C84" s="643" t="s">
        <v>250</v>
      </c>
      <c r="D84" s="644"/>
      <c r="E84" s="645"/>
      <c r="F84" s="645"/>
      <c r="G84" s="646"/>
      <c r="H84" s="652"/>
      <c r="I84" s="647"/>
      <c r="J84" s="648"/>
      <c r="K84" s="649"/>
      <c r="L84" s="649"/>
      <c r="M84" s="649"/>
      <c r="N84" s="649"/>
      <c r="O84" s="649"/>
      <c r="P84" s="649"/>
      <c r="Q84" s="649"/>
      <c r="R84" s="650"/>
      <c r="S84" s="648"/>
      <c r="T84" s="650"/>
      <c r="U84" s="1192"/>
      <c r="V84" s="1193"/>
      <c r="W84" s="1179"/>
      <c r="X84" s="1179"/>
      <c r="Y84" s="1193"/>
      <c r="Z84" s="1193"/>
      <c r="AA84" s="1193"/>
      <c r="AB84" s="1194"/>
      <c r="AC84" s="1195"/>
      <c r="AD84" s="1196"/>
      <c r="AE84" s="1197"/>
      <c r="AF84" s="149" t="str">
        <f t="shared" si="4"/>
        <v/>
      </c>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G84" s="74">
        <f t="shared" si="17"/>
        <v>0</v>
      </c>
      <c r="BH84" s="74">
        <f t="shared" si="17"/>
        <v>0</v>
      </c>
      <c r="BI84" s="455">
        <f t="shared" si="6"/>
        <v>0</v>
      </c>
      <c r="BJ84" s="74" t="str">
        <f t="shared" si="16"/>
        <v/>
      </c>
      <c r="BK84" s="74" t="str">
        <f t="shared" si="16"/>
        <v/>
      </c>
      <c r="BL84" s="74" t="str">
        <f t="shared" si="16"/>
        <v/>
      </c>
      <c r="BM84" s="74" t="str">
        <f t="shared" si="16"/>
        <v/>
      </c>
      <c r="BN84" s="74" t="str">
        <f t="shared" si="16"/>
        <v/>
      </c>
      <c r="BO84" s="74" t="str">
        <f t="shared" si="16"/>
        <v/>
      </c>
      <c r="BP84" s="74" t="str">
        <f t="shared" si="16"/>
        <v/>
      </c>
      <c r="BQ84" s="74" t="str">
        <f t="shared" si="16"/>
        <v/>
      </c>
      <c r="BR84" s="74" t="str">
        <f t="shared" si="16"/>
        <v/>
      </c>
      <c r="BS84" s="74">
        <f t="shared" si="7"/>
        <v>0</v>
      </c>
      <c r="BT84" s="74" t="str">
        <f t="shared" si="18"/>
        <v/>
      </c>
      <c r="BU84" s="74" t="str">
        <f t="shared" si="18"/>
        <v/>
      </c>
      <c r="BV84" s="74">
        <f t="shared" si="8"/>
        <v>0</v>
      </c>
      <c r="BW84" s="74" t="str">
        <f t="shared" si="9"/>
        <v/>
      </c>
      <c r="BX84" s="75"/>
      <c r="BY84" s="74" t="str">
        <f t="shared" si="10"/>
        <v/>
      </c>
      <c r="BZ84" s="75"/>
      <c r="CA84" s="74" t="str">
        <f t="shared" ref="CA84:CA108" si="19">IF(Y84="○",IF($H84="○","Ａ",IF($I84="○","B","")),IF(Y84="△",IF($H84="○","Ｃ",IF($I84="○","Ｄ","")),""))</f>
        <v/>
      </c>
      <c r="CB84" s="75"/>
      <c r="CC84" s="74" t="str">
        <f t="shared" ref="CC84:CC108" si="20">IF(AA84="○",IF($H84="○","Ａ",IF($I84="○","B","")),IF(AA84="△",IF($H84="○","Ｃ",IF($I84="○","Ｄ","")),""))</f>
        <v/>
      </c>
      <c r="CD84" s="75"/>
      <c r="CE84" s="74">
        <f t="shared" si="11"/>
        <v>0</v>
      </c>
    </row>
    <row r="85" spans="2:83" ht="21" customHeight="1">
      <c r="B85" s="119">
        <v>66</v>
      </c>
      <c r="C85" s="643" t="s">
        <v>250</v>
      </c>
      <c r="D85" s="644"/>
      <c r="E85" s="645"/>
      <c r="F85" s="645"/>
      <c r="G85" s="646"/>
      <c r="H85" s="652"/>
      <c r="I85" s="647"/>
      <c r="J85" s="648"/>
      <c r="K85" s="649"/>
      <c r="L85" s="649"/>
      <c r="M85" s="649"/>
      <c r="N85" s="649"/>
      <c r="O85" s="649"/>
      <c r="P85" s="649"/>
      <c r="Q85" s="649"/>
      <c r="R85" s="650"/>
      <c r="S85" s="648"/>
      <c r="T85" s="650"/>
      <c r="U85" s="1192"/>
      <c r="V85" s="1193"/>
      <c r="W85" s="1179"/>
      <c r="X85" s="1179"/>
      <c r="Y85" s="1193"/>
      <c r="Z85" s="1193"/>
      <c r="AA85" s="1193"/>
      <c r="AB85" s="1194"/>
      <c r="AC85" s="1195"/>
      <c r="AD85" s="1196"/>
      <c r="AE85" s="1197"/>
      <c r="AF85" s="149" t="str">
        <f t="shared" si="4"/>
        <v/>
      </c>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G85" s="74">
        <f t="shared" si="17"/>
        <v>0</v>
      </c>
      <c r="BH85" s="74">
        <f t="shared" si="17"/>
        <v>0</v>
      </c>
      <c r="BI85" s="455">
        <f t="shared" ref="BI85:BI109" si="21">BG85+BH85</f>
        <v>0</v>
      </c>
      <c r="BJ85" s="74" t="str">
        <f t="shared" si="16"/>
        <v/>
      </c>
      <c r="BK85" s="74" t="str">
        <f t="shared" si="16"/>
        <v/>
      </c>
      <c r="BL85" s="74" t="str">
        <f t="shared" si="16"/>
        <v/>
      </c>
      <c r="BM85" s="74" t="str">
        <f t="shared" si="16"/>
        <v/>
      </c>
      <c r="BN85" s="74" t="str">
        <f t="shared" si="16"/>
        <v/>
      </c>
      <c r="BO85" s="74" t="str">
        <f t="shared" si="16"/>
        <v/>
      </c>
      <c r="BP85" s="74" t="str">
        <f t="shared" si="16"/>
        <v/>
      </c>
      <c r="BQ85" s="74" t="str">
        <f t="shared" si="16"/>
        <v/>
      </c>
      <c r="BR85" s="74" t="str">
        <f t="shared" si="16"/>
        <v/>
      </c>
      <c r="BS85" s="74">
        <f t="shared" ref="BS85:BS109" si="22">COUNTA(J85:R85)</f>
        <v>0</v>
      </c>
      <c r="BT85" s="74" t="str">
        <f t="shared" si="18"/>
        <v/>
      </c>
      <c r="BU85" s="74" t="str">
        <f t="shared" si="18"/>
        <v/>
      </c>
      <c r="BV85" s="74">
        <f t="shared" ref="BV85:BV109" si="23">COUNTA(S85:T85)</f>
        <v>0</v>
      </c>
      <c r="BW85" s="74" t="str">
        <f t="shared" si="9"/>
        <v/>
      </c>
      <c r="BX85" s="75"/>
      <c r="BY85" s="74" t="str">
        <f t="shared" ref="BY85:BY109" si="24">IF(W85="○",IF($H85="○","Ａ",IF($I85="○","B","")),IF(W85="△",IF($H85="○","Ｃ",IF($I85="○","Ｄ","")),""))</f>
        <v/>
      </c>
      <c r="BZ85" s="75"/>
      <c r="CA85" s="74" t="str">
        <f t="shared" si="19"/>
        <v/>
      </c>
      <c r="CB85" s="75"/>
      <c r="CC85" s="74" t="str">
        <f t="shared" si="20"/>
        <v/>
      </c>
      <c r="CD85" s="75"/>
      <c r="CE85" s="74">
        <f t="shared" ref="CE85:CE109" si="25">COUNTA(U85:AB85)</f>
        <v>0</v>
      </c>
    </row>
    <row r="86" spans="2:83" ht="21" customHeight="1">
      <c r="B86" s="119">
        <v>67</v>
      </c>
      <c r="C86" s="643" t="s">
        <v>250</v>
      </c>
      <c r="D86" s="644"/>
      <c r="E86" s="645"/>
      <c r="F86" s="645"/>
      <c r="G86" s="646"/>
      <c r="H86" s="652"/>
      <c r="I86" s="647"/>
      <c r="J86" s="648"/>
      <c r="K86" s="649"/>
      <c r="L86" s="649"/>
      <c r="M86" s="649"/>
      <c r="N86" s="649"/>
      <c r="O86" s="649"/>
      <c r="P86" s="649"/>
      <c r="Q86" s="649"/>
      <c r="R86" s="650"/>
      <c r="S86" s="648"/>
      <c r="T86" s="650"/>
      <c r="U86" s="1192"/>
      <c r="V86" s="1193"/>
      <c r="W86" s="1179"/>
      <c r="X86" s="1179"/>
      <c r="Y86" s="1193"/>
      <c r="Z86" s="1193"/>
      <c r="AA86" s="1193"/>
      <c r="AB86" s="1194"/>
      <c r="AC86" s="1195"/>
      <c r="AD86" s="1196"/>
      <c r="AE86" s="1197"/>
      <c r="AF86" s="149" t="str">
        <f t="shared" si="4"/>
        <v/>
      </c>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G86" s="74">
        <f t="shared" si="17"/>
        <v>0</v>
      </c>
      <c r="BH86" s="74">
        <f t="shared" si="17"/>
        <v>0</v>
      </c>
      <c r="BI86" s="455">
        <f t="shared" si="21"/>
        <v>0</v>
      </c>
      <c r="BJ86" s="74" t="str">
        <f t="shared" si="16"/>
        <v/>
      </c>
      <c r="BK86" s="74" t="str">
        <f t="shared" si="16"/>
        <v/>
      </c>
      <c r="BL86" s="74" t="str">
        <f t="shared" si="16"/>
        <v/>
      </c>
      <c r="BM86" s="74" t="str">
        <f t="shared" si="16"/>
        <v/>
      </c>
      <c r="BN86" s="74" t="str">
        <f t="shared" si="16"/>
        <v/>
      </c>
      <c r="BO86" s="74" t="str">
        <f t="shared" si="16"/>
        <v/>
      </c>
      <c r="BP86" s="74" t="str">
        <f t="shared" si="16"/>
        <v/>
      </c>
      <c r="BQ86" s="74" t="str">
        <f t="shared" si="16"/>
        <v/>
      </c>
      <c r="BR86" s="74" t="str">
        <f t="shared" si="16"/>
        <v/>
      </c>
      <c r="BS86" s="74">
        <f t="shared" si="22"/>
        <v>0</v>
      </c>
      <c r="BT86" s="74" t="str">
        <f t="shared" si="18"/>
        <v/>
      </c>
      <c r="BU86" s="74" t="str">
        <f t="shared" si="18"/>
        <v/>
      </c>
      <c r="BV86" s="74">
        <f t="shared" si="23"/>
        <v>0</v>
      </c>
      <c r="BW86" s="74" t="str">
        <f t="shared" si="9"/>
        <v/>
      </c>
      <c r="BX86" s="75"/>
      <c r="BY86" s="74" t="str">
        <f t="shared" si="24"/>
        <v/>
      </c>
      <c r="BZ86" s="75"/>
      <c r="CA86" s="74" t="str">
        <f t="shared" si="19"/>
        <v/>
      </c>
      <c r="CB86" s="75"/>
      <c r="CC86" s="74" t="str">
        <f t="shared" si="20"/>
        <v/>
      </c>
      <c r="CD86" s="75"/>
      <c r="CE86" s="74">
        <f t="shared" si="25"/>
        <v>0</v>
      </c>
    </row>
    <row r="87" spans="2:83" ht="21" customHeight="1">
      <c r="B87" s="119">
        <v>68</v>
      </c>
      <c r="C87" s="643" t="s">
        <v>250</v>
      </c>
      <c r="D87" s="644"/>
      <c r="E87" s="645"/>
      <c r="F87" s="645"/>
      <c r="G87" s="646"/>
      <c r="H87" s="652"/>
      <c r="I87" s="647"/>
      <c r="J87" s="648"/>
      <c r="K87" s="649"/>
      <c r="L87" s="649"/>
      <c r="M87" s="649"/>
      <c r="N87" s="649"/>
      <c r="O87" s="649"/>
      <c r="P87" s="649"/>
      <c r="Q87" s="649"/>
      <c r="R87" s="650"/>
      <c r="S87" s="648"/>
      <c r="T87" s="650"/>
      <c r="U87" s="1192"/>
      <c r="V87" s="1193"/>
      <c r="W87" s="1179"/>
      <c r="X87" s="1179"/>
      <c r="Y87" s="1193"/>
      <c r="Z87" s="1193"/>
      <c r="AA87" s="1193"/>
      <c r="AB87" s="1194"/>
      <c r="AC87" s="1195"/>
      <c r="AD87" s="1196"/>
      <c r="AE87" s="1197"/>
      <c r="AF87" s="149" t="str">
        <f t="shared" si="4"/>
        <v/>
      </c>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G87" s="74">
        <f t="shared" si="17"/>
        <v>0</v>
      </c>
      <c r="BH87" s="74">
        <f t="shared" si="17"/>
        <v>0</v>
      </c>
      <c r="BI87" s="455">
        <f t="shared" si="21"/>
        <v>0</v>
      </c>
      <c r="BJ87" s="74" t="str">
        <f t="shared" si="16"/>
        <v/>
      </c>
      <c r="BK87" s="74" t="str">
        <f t="shared" si="16"/>
        <v/>
      </c>
      <c r="BL87" s="74" t="str">
        <f t="shared" si="16"/>
        <v/>
      </c>
      <c r="BM87" s="74" t="str">
        <f t="shared" si="16"/>
        <v/>
      </c>
      <c r="BN87" s="74" t="str">
        <f t="shared" si="16"/>
        <v/>
      </c>
      <c r="BO87" s="74" t="str">
        <f t="shared" si="16"/>
        <v/>
      </c>
      <c r="BP87" s="74" t="str">
        <f t="shared" si="16"/>
        <v/>
      </c>
      <c r="BQ87" s="74" t="str">
        <f t="shared" si="16"/>
        <v/>
      </c>
      <c r="BR87" s="74" t="str">
        <f t="shared" si="16"/>
        <v/>
      </c>
      <c r="BS87" s="74">
        <f t="shared" si="22"/>
        <v>0</v>
      </c>
      <c r="BT87" s="74" t="str">
        <f t="shared" si="18"/>
        <v/>
      </c>
      <c r="BU87" s="74" t="str">
        <f t="shared" si="18"/>
        <v/>
      </c>
      <c r="BV87" s="74">
        <f t="shared" si="23"/>
        <v>0</v>
      </c>
      <c r="BW87" s="74" t="str">
        <f t="shared" si="9"/>
        <v/>
      </c>
      <c r="BX87" s="75"/>
      <c r="BY87" s="74" t="str">
        <f t="shared" si="24"/>
        <v/>
      </c>
      <c r="BZ87" s="75"/>
      <c r="CA87" s="74" t="str">
        <f t="shared" si="19"/>
        <v/>
      </c>
      <c r="CB87" s="75"/>
      <c r="CC87" s="74" t="str">
        <f t="shared" si="20"/>
        <v/>
      </c>
      <c r="CD87" s="75"/>
      <c r="CE87" s="74">
        <f t="shared" si="25"/>
        <v>0</v>
      </c>
    </row>
    <row r="88" spans="2:83" ht="21" customHeight="1">
      <c r="B88" s="119">
        <v>69</v>
      </c>
      <c r="C88" s="643" t="s">
        <v>250</v>
      </c>
      <c r="D88" s="644"/>
      <c r="E88" s="645"/>
      <c r="F88" s="645"/>
      <c r="G88" s="646"/>
      <c r="H88" s="652"/>
      <c r="I88" s="647"/>
      <c r="J88" s="648"/>
      <c r="K88" s="649"/>
      <c r="L88" s="649"/>
      <c r="M88" s="649"/>
      <c r="N88" s="649"/>
      <c r="O88" s="649"/>
      <c r="P88" s="649"/>
      <c r="Q88" s="649"/>
      <c r="R88" s="650"/>
      <c r="S88" s="648"/>
      <c r="T88" s="650"/>
      <c r="U88" s="1192"/>
      <c r="V88" s="1193"/>
      <c r="W88" s="1179"/>
      <c r="X88" s="1179"/>
      <c r="Y88" s="1193"/>
      <c r="Z88" s="1193"/>
      <c r="AA88" s="1193"/>
      <c r="AB88" s="1194"/>
      <c r="AC88" s="1195"/>
      <c r="AD88" s="1196"/>
      <c r="AE88" s="1197"/>
      <c r="AF88" s="149" t="str">
        <f t="shared" si="4"/>
        <v/>
      </c>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G88" s="74">
        <f t="shared" si="17"/>
        <v>0</v>
      </c>
      <c r="BH88" s="74">
        <f t="shared" si="17"/>
        <v>0</v>
      </c>
      <c r="BI88" s="455">
        <f t="shared" si="21"/>
        <v>0</v>
      </c>
      <c r="BJ88" s="74" t="str">
        <f t="shared" si="16"/>
        <v/>
      </c>
      <c r="BK88" s="74" t="str">
        <f t="shared" si="16"/>
        <v/>
      </c>
      <c r="BL88" s="74" t="str">
        <f t="shared" si="16"/>
        <v/>
      </c>
      <c r="BM88" s="74" t="str">
        <f t="shared" si="16"/>
        <v/>
      </c>
      <c r="BN88" s="74" t="str">
        <f t="shared" si="16"/>
        <v/>
      </c>
      <c r="BO88" s="74" t="str">
        <f t="shared" si="16"/>
        <v/>
      </c>
      <c r="BP88" s="74" t="str">
        <f t="shared" si="16"/>
        <v/>
      </c>
      <c r="BQ88" s="74" t="str">
        <f t="shared" si="16"/>
        <v/>
      </c>
      <c r="BR88" s="74" t="str">
        <f t="shared" si="16"/>
        <v/>
      </c>
      <c r="BS88" s="74">
        <f t="shared" si="22"/>
        <v>0</v>
      </c>
      <c r="BT88" s="74" t="str">
        <f t="shared" si="18"/>
        <v/>
      </c>
      <c r="BU88" s="74" t="str">
        <f t="shared" si="18"/>
        <v/>
      </c>
      <c r="BV88" s="74">
        <f t="shared" si="23"/>
        <v>0</v>
      </c>
      <c r="BW88" s="74" t="str">
        <f t="shared" si="9"/>
        <v/>
      </c>
      <c r="BX88" s="75"/>
      <c r="BY88" s="74" t="str">
        <f t="shared" si="24"/>
        <v/>
      </c>
      <c r="BZ88" s="75"/>
      <c r="CA88" s="74" t="str">
        <f t="shared" si="19"/>
        <v/>
      </c>
      <c r="CB88" s="75"/>
      <c r="CC88" s="74" t="str">
        <f t="shared" si="20"/>
        <v/>
      </c>
      <c r="CD88" s="75"/>
      <c r="CE88" s="74">
        <f t="shared" si="25"/>
        <v>0</v>
      </c>
    </row>
    <row r="89" spans="2:83" ht="21" customHeight="1">
      <c r="B89" s="119">
        <v>70</v>
      </c>
      <c r="C89" s="643" t="s">
        <v>250</v>
      </c>
      <c r="D89" s="644"/>
      <c r="E89" s="645"/>
      <c r="F89" s="645"/>
      <c r="G89" s="646"/>
      <c r="H89" s="652"/>
      <c r="I89" s="647"/>
      <c r="J89" s="648"/>
      <c r="K89" s="649"/>
      <c r="L89" s="649"/>
      <c r="M89" s="649"/>
      <c r="N89" s="649"/>
      <c r="O89" s="649"/>
      <c r="P89" s="649"/>
      <c r="Q89" s="649"/>
      <c r="R89" s="650"/>
      <c r="S89" s="648"/>
      <c r="T89" s="650"/>
      <c r="U89" s="1192"/>
      <c r="V89" s="1193"/>
      <c r="W89" s="1179"/>
      <c r="X89" s="1179"/>
      <c r="Y89" s="1193"/>
      <c r="Z89" s="1193"/>
      <c r="AA89" s="1193"/>
      <c r="AB89" s="1194"/>
      <c r="AC89" s="1195"/>
      <c r="AD89" s="1196"/>
      <c r="AE89" s="1197"/>
      <c r="AF89" s="149" t="str">
        <f t="shared" si="4"/>
        <v/>
      </c>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G89" s="74">
        <f t="shared" si="17"/>
        <v>0</v>
      </c>
      <c r="BH89" s="74">
        <f t="shared" si="17"/>
        <v>0</v>
      </c>
      <c r="BI89" s="455">
        <f t="shared" si="21"/>
        <v>0</v>
      </c>
      <c r="BJ89" s="74" t="str">
        <f t="shared" si="16"/>
        <v/>
      </c>
      <c r="BK89" s="74" t="str">
        <f t="shared" si="16"/>
        <v/>
      </c>
      <c r="BL89" s="74" t="str">
        <f t="shared" si="16"/>
        <v/>
      </c>
      <c r="BM89" s="74" t="str">
        <f t="shared" si="16"/>
        <v/>
      </c>
      <c r="BN89" s="74" t="str">
        <f t="shared" si="16"/>
        <v/>
      </c>
      <c r="BO89" s="74" t="str">
        <f t="shared" si="16"/>
        <v/>
      </c>
      <c r="BP89" s="74" t="str">
        <f t="shared" si="16"/>
        <v/>
      </c>
      <c r="BQ89" s="74" t="str">
        <f t="shared" si="16"/>
        <v/>
      </c>
      <c r="BR89" s="74" t="str">
        <f t="shared" si="16"/>
        <v/>
      </c>
      <c r="BS89" s="74">
        <f t="shared" si="22"/>
        <v>0</v>
      </c>
      <c r="BT89" s="74" t="str">
        <f t="shared" si="18"/>
        <v/>
      </c>
      <c r="BU89" s="74" t="str">
        <f t="shared" si="18"/>
        <v/>
      </c>
      <c r="BV89" s="74">
        <f t="shared" si="23"/>
        <v>0</v>
      </c>
      <c r="BW89" s="74" t="str">
        <f t="shared" si="9"/>
        <v/>
      </c>
      <c r="BX89" s="75"/>
      <c r="BY89" s="74" t="str">
        <f t="shared" si="24"/>
        <v/>
      </c>
      <c r="BZ89" s="75"/>
      <c r="CA89" s="74" t="str">
        <f t="shared" si="19"/>
        <v/>
      </c>
      <c r="CB89" s="75"/>
      <c r="CC89" s="74" t="str">
        <f t="shared" si="20"/>
        <v/>
      </c>
      <c r="CD89" s="75"/>
      <c r="CE89" s="74">
        <f t="shared" si="25"/>
        <v>0</v>
      </c>
    </row>
    <row r="90" spans="2:83" ht="21" customHeight="1">
      <c r="B90" s="119">
        <v>71</v>
      </c>
      <c r="C90" s="643" t="s">
        <v>250</v>
      </c>
      <c r="D90" s="644"/>
      <c r="E90" s="645"/>
      <c r="F90" s="645"/>
      <c r="G90" s="646"/>
      <c r="H90" s="652"/>
      <c r="I90" s="647"/>
      <c r="J90" s="648"/>
      <c r="K90" s="649"/>
      <c r="L90" s="649"/>
      <c r="M90" s="649"/>
      <c r="N90" s="649"/>
      <c r="O90" s="649"/>
      <c r="P90" s="649"/>
      <c r="Q90" s="649"/>
      <c r="R90" s="650"/>
      <c r="S90" s="648"/>
      <c r="T90" s="650"/>
      <c r="U90" s="1192"/>
      <c r="V90" s="1193"/>
      <c r="W90" s="1179"/>
      <c r="X90" s="1179"/>
      <c r="Y90" s="1193"/>
      <c r="Z90" s="1193"/>
      <c r="AA90" s="1193"/>
      <c r="AB90" s="1194"/>
      <c r="AC90" s="1195"/>
      <c r="AD90" s="1196"/>
      <c r="AE90" s="1197"/>
      <c r="AF90" s="149" t="str">
        <f t="shared" si="4"/>
        <v/>
      </c>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G90" s="74">
        <f t="shared" si="17"/>
        <v>0</v>
      </c>
      <c r="BH90" s="74">
        <f t="shared" si="17"/>
        <v>0</v>
      </c>
      <c r="BI90" s="455">
        <f t="shared" si="21"/>
        <v>0</v>
      </c>
      <c r="BJ90" s="74" t="str">
        <f t="shared" si="16"/>
        <v/>
      </c>
      <c r="BK90" s="74" t="str">
        <f t="shared" si="16"/>
        <v/>
      </c>
      <c r="BL90" s="74" t="str">
        <f t="shared" si="16"/>
        <v/>
      </c>
      <c r="BM90" s="74" t="str">
        <f t="shared" si="16"/>
        <v/>
      </c>
      <c r="BN90" s="74" t="str">
        <f t="shared" si="16"/>
        <v/>
      </c>
      <c r="BO90" s="74" t="str">
        <f t="shared" si="16"/>
        <v/>
      </c>
      <c r="BP90" s="74" t="str">
        <f t="shared" si="16"/>
        <v/>
      </c>
      <c r="BQ90" s="74" t="str">
        <f t="shared" si="16"/>
        <v/>
      </c>
      <c r="BR90" s="74" t="str">
        <f t="shared" si="16"/>
        <v/>
      </c>
      <c r="BS90" s="74">
        <f t="shared" si="22"/>
        <v>0</v>
      </c>
      <c r="BT90" s="74" t="str">
        <f t="shared" si="18"/>
        <v/>
      </c>
      <c r="BU90" s="74" t="str">
        <f t="shared" si="18"/>
        <v/>
      </c>
      <c r="BV90" s="74">
        <f t="shared" si="23"/>
        <v>0</v>
      </c>
      <c r="BW90" s="74" t="str">
        <f t="shared" si="9"/>
        <v/>
      </c>
      <c r="BX90" s="75"/>
      <c r="BY90" s="74" t="str">
        <f t="shared" si="24"/>
        <v/>
      </c>
      <c r="BZ90" s="75"/>
      <c r="CA90" s="74" t="str">
        <f t="shared" si="19"/>
        <v/>
      </c>
      <c r="CB90" s="75"/>
      <c r="CC90" s="74" t="str">
        <f t="shared" si="20"/>
        <v/>
      </c>
      <c r="CD90" s="75"/>
      <c r="CE90" s="74">
        <f t="shared" si="25"/>
        <v>0</v>
      </c>
    </row>
    <row r="91" spans="2:83" ht="21" customHeight="1">
      <c r="B91" s="119">
        <v>72</v>
      </c>
      <c r="C91" s="643" t="s">
        <v>250</v>
      </c>
      <c r="D91" s="644"/>
      <c r="E91" s="645"/>
      <c r="F91" s="645"/>
      <c r="G91" s="646"/>
      <c r="H91" s="652"/>
      <c r="I91" s="647"/>
      <c r="J91" s="648"/>
      <c r="K91" s="649"/>
      <c r="L91" s="649"/>
      <c r="M91" s="649"/>
      <c r="N91" s="649"/>
      <c r="O91" s="649"/>
      <c r="P91" s="649"/>
      <c r="Q91" s="649"/>
      <c r="R91" s="650"/>
      <c r="S91" s="648"/>
      <c r="T91" s="650"/>
      <c r="U91" s="1192"/>
      <c r="V91" s="1193"/>
      <c r="W91" s="1179"/>
      <c r="X91" s="1179"/>
      <c r="Y91" s="1193"/>
      <c r="Z91" s="1193"/>
      <c r="AA91" s="1193"/>
      <c r="AB91" s="1194"/>
      <c r="AC91" s="1195"/>
      <c r="AD91" s="1196"/>
      <c r="AE91" s="1197"/>
      <c r="AF91" s="149" t="str">
        <f t="shared" si="4"/>
        <v/>
      </c>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G91" s="74">
        <f t="shared" si="17"/>
        <v>0</v>
      </c>
      <c r="BH91" s="74">
        <f t="shared" si="17"/>
        <v>0</v>
      </c>
      <c r="BI91" s="455">
        <f t="shared" si="21"/>
        <v>0</v>
      </c>
      <c r="BJ91" s="74" t="str">
        <f t="shared" si="16"/>
        <v/>
      </c>
      <c r="BK91" s="74" t="str">
        <f t="shared" si="16"/>
        <v/>
      </c>
      <c r="BL91" s="74" t="str">
        <f t="shared" si="16"/>
        <v/>
      </c>
      <c r="BM91" s="74" t="str">
        <f t="shared" si="16"/>
        <v/>
      </c>
      <c r="BN91" s="74" t="str">
        <f t="shared" si="16"/>
        <v/>
      </c>
      <c r="BO91" s="74" t="str">
        <f t="shared" si="16"/>
        <v/>
      </c>
      <c r="BP91" s="74" t="str">
        <f t="shared" si="16"/>
        <v/>
      </c>
      <c r="BQ91" s="74" t="str">
        <f t="shared" si="16"/>
        <v/>
      </c>
      <c r="BR91" s="74" t="str">
        <f t="shared" si="16"/>
        <v/>
      </c>
      <c r="BS91" s="74">
        <f t="shared" si="22"/>
        <v>0</v>
      </c>
      <c r="BT91" s="74" t="str">
        <f t="shared" si="18"/>
        <v/>
      </c>
      <c r="BU91" s="74" t="str">
        <f t="shared" si="18"/>
        <v/>
      </c>
      <c r="BV91" s="74">
        <f t="shared" si="23"/>
        <v>0</v>
      </c>
      <c r="BW91" s="74" t="str">
        <f t="shared" si="9"/>
        <v/>
      </c>
      <c r="BX91" s="75"/>
      <c r="BY91" s="74" t="str">
        <f t="shared" si="24"/>
        <v/>
      </c>
      <c r="BZ91" s="75"/>
      <c r="CA91" s="74" t="str">
        <f t="shared" si="19"/>
        <v/>
      </c>
      <c r="CB91" s="75"/>
      <c r="CC91" s="74" t="str">
        <f t="shared" si="20"/>
        <v/>
      </c>
      <c r="CD91" s="75"/>
      <c r="CE91" s="74">
        <f t="shared" si="25"/>
        <v>0</v>
      </c>
    </row>
    <row r="92" spans="2:83" ht="21" customHeight="1">
      <c r="B92" s="119">
        <v>73</v>
      </c>
      <c r="C92" s="643"/>
      <c r="D92" s="644"/>
      <c r="E92" s="645"/>
      <c r="F92" s="645"/>
      <c r="G92" s="646"/>
      <c r="H92" s="638"/>
      <c r="I92" s="647"/>
      <c r="J92" s="648"/>
      <c r="K92" s="649"/>
      <c r="L92" s="649"/>
      <c r="M92" s="649"/>
      <c r="N92" s="649"/>
      <c r="O92" s="649"/>
      <c r="P92" s="649"/>
      <c r="Q92" s="649"/>
      <c r="R92" s="650"/>
      <c r="S92" s="648"/>
      <c r="T92" s="650"/>
      <c r="U92" s="1192"/>
      <c r="V92" s="1193"/>
      <c r="W92" s="1179"/>
      <c r="X92" s="1179"/>
      <c r="Y92" s="1193"/>
      <c r="Z92" s="1193"/>
      <c r="AA92" s="1193"/>
      <c r="AB92" s="1194"/>
      <c r="AC92" s="1195"/>
      <c r="AD92" s="1196"/>
      <c r="AE92" s="1197"/>
      <c r="AF92" s="149" t="str">
        <f t="shared" si="4"/>
        <v/>
      </c>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G92" s="74">
        <f t="shared" si="17"/>
        <v>0</v>
      </c>
      <c r="BH92" s="74">
        <f t="shared" si="17"/>
        <v>0</v>
      </c>
      <c r="BI92" s="455">
        <f t="shared" si="21"/>
        <v>0</v>
      </c>
      <c r="BJ92" s="74" t="str">
        <f t="shared" si="16"/>
        <v/>
      </c>
      <c r="BK92" s="74" t="str">
        <f t="shared" si="16"/>
        <v/>
      </c>
      <c r="BL92" s="74" t="str">
        <f t="shared" si="16"/>
        <v/>
      </c>
      <c r="BM92" s="74" t="str">
        <f t="shared" si="16"/>
        <v/>
      </c>
      <c r="BN92" s="74" t="str">
        <f t="shared" si="16"/>
        <v/>
      </c>
      <c r="BO92" s="74" t="str">
        <f t="shared" si="16"/>
        <v/>
      </c>
      <c r="BP92" s="74" t="str">
        <f t="shared" si="16"/>
        <v/>
      </c>
      <c r="BQ92" s="74" t="str">
        <f t="shared" si="16"/>
        <v/>
      </c>
      <c r="BR92" s="74" t="str">
        <f t="shared" si="16"/>
        <v/>
      </c>
      <c r="BS92" s="74">
        <f t="shared" si="22"/>
        <v>0</v>
      </c>
      <c r="BT92" s="74" t="str">
        <f t="shared" si="18"/>
        <v/>
      </c>
      <c r="BU92" s="74" t="str">
        <f t="shared" si="18"/>
        <v/>
      </c>
      <c r="BV92" s="74">
        <f t="shared" si="23"/>
        <v>0</v>
      </c>
      <c r="BW92" s="74" t="str">
        <f t="shared" si="9"/>
        <v/>
      </c>
      <c r="BX92" s="75"/>
      <c r="BY92" s="74" t="str">
        <f t="shared" si="24"/>
        <v/>
      </c>
      <c r="BZ92" s="75"/>
      <c r="CA92" s="74" t="str">
        <f t="shared" si="19"/>
        <v/>
      </c>
      <c r="CB92" s="75"/>
      <c r="CC92" s="74" t="str">
        <f t="shared" si="20"/>
        <v/>
      </c>
      <c r="CD92" s="75"/>
      <c r="CE92" s="74">
        <f t="shared" si="25"/>
        <v>0</v>
      </c>
    </row>
    <row r="93" spans="2:83" ht="21" customHeight="1">
      <c r="B93" s="119">
        <v>74</v>
      </c>
      <c r="C93" s="643"/>
      <c r="D93" s="644"/>
      <c r="E93" s="645"/>
      <c r="F93" s="645"/>
      <c r="G93" s="646"/>
      <c r="H93" s="638"/>
      <c r="I93" s="647"/>
      <c r="J93" s="648"/>
      <c r="K93" s="649"/>
      <c r="L93" s="649"/>
      <c r="M93" s="649"/>
      <c r="N93" s="649"/>
      <c r="O93" s="649"/>
      <c r="P93" s="649"/>
      <c r="Q93" s="649"/>
      <c r="R93" s="650"/>
      <c r="S93" s="648"/>
      <c r="T93" s="650"/>
      <c r="U93" s="1192"/>
      <c r="V93" s="1193"/>
      <c r="W93" s="1179"/>
      <c r="X93" s="1179"/>
      <c r="Y93" s="1193"/>
      <c r="Z93" s="1193"/>
      <c r="AA93" s="1193"/>
      <c r="AB93" s="1194"/>
      <c r="AC93" s="1195"/>
      <c r="AD93" s="1196"/>
      <c r="AE93" s="1197"/>
      <c r="AF93" s="149" t="str">
        <f t="shared" si="4"/>
        <v/>
      </c>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G93" s="74">
        <f t="shared" si="17"/>
        <v>0</v>
      </c>
      <c r="BH93" s="74">
        <f t="shared" si="17"/>
        <v>0</v>
      </c>
      <c r="BI93" s="455">
        <f t="shared" si="21"/>
        <v>0</v>
      </c>
      <c r="BJ93" s="74" t="str">
        <f t="shared" si="16"/>
        <v/>
      </c>
      <c r="BK93" s="74" t="str">
        <f t="shared" si="16"/>
        <v/>
      </c>
      <c r="BL93" s="74" t="str">
        <f t="shared" si="16"/>
        <v/>
      </c>
      <c r="BM93" s="74" t="str">
        <f t="shared" si="16"/>
        <v/>
      </c>
      <c r="BN93" s="74" t="str">
        <f t="shared" si="16"/>
        <v/>
      </c>
      <c r="BO93" s="74" t="str">
        <f t="shared" si="16"/>
        <v/>
      </c>
      <c r="BP93" s="74" t="str">
        <f t="shared" si="16"/>
        <v/>
      </c>
      <c r="BQ93" s="74" t="str">
        <f t="shared" si="16"/>
        <v/>
      </c>
      <c r="BR93" s="74" t="str">
        <f t="shared" si="16"/>
        <v/>
      </c>
      <c r="BS93" s="74">
        <f t="shared" si="22"/>
        <v>0</v>
      </c>
      <c r="BT93" s="74" t="str">
        <f t="shared" si="18"/>
        <v/>
      </c>
      <c r="BU93" s="74" t="str">
        <f t="shared" si="18"/>
        <v/>
      </c>
      <c r="BV93" s="74">
        <f t="shared" si="23"/>
        <v>0</v>
      </c>
      <c r="BW93" s="74" t="str">
        <f t="shared" si="9"/>
        <v/>
      </c>
      <c r="BX93" s="75"/>
      <c r="BY93" s="74" t="str">
        <f t="shared" si="24"/>
        <v/>
      </c>
      <c r="BZ93" s="75"/>
      <c r="CA93" s="74" t="str">
        <f t="shared" si="19"/>
        <v/>
      </c>
      <c r="CB93" s="75"/>
      <c r="CC93" s="74" t="str">
        <f t="shared" si="20"/>
        <v/>
      </c>
      <c r="CD93" s="75"/>
      <c r="CE93" s="74">
        <f t="shared" si="25"/>
        <v>0</v>
      </c>
    </row>
    <row r="94" spans="2:83" ht="21" customHeight="1">
      <c r="B94" s="119">
        <v>75</v>
      </c>
      <c r="C94" s="643"/>
      <c r="D94" s="644"/>
      <c r="E94" s="645"/>
      <c r="F94" s="645"/>
      <c r="G94" s="646"/>
      <c r="H94" s="638"/>
      <c r="I94" s="647"/>
      <c r="J94" s="648"/>
      <c r="K94" s="649"/>
      <c r="L94" s="649"/>
      <c r="M94" s="649"/>
      <c r="N94" s="649"/>
      <c r="O94" s="649"/>
      <c r="P94" s="649"/>
      <c r="Q94" s="649"/>
      <c r="R94" s="650"/>
      <c r="S94" s="648"/>
      <c r="T94" s="650"/>
      <c r="U94" s="1192"/>
      <c r="V94" s="1193"/>
      <c r="W94" s="1179"/>
      <c r="X94" s="1179"/>
      <c r="Y94" s="1193"/>
      <c r="Z94" s="1193"/>
      <c r="AA94" s="1193"/>
      <c r="AB94" s="1194"/>
      <c r="AC94" s="1195"/>
      <c r="AD94" s="1196"/>
      <c r="AE94" s="1197"/>
      <c r="AF94" s="149" t="str">
        <f t="shared" ref="AF94:AF118" si="26">IF(D94="","",IF(BI94=1,IF(BS94=1,IF(BV94=1,IF(CE94=0,"宿泊・日帰り記入エラー","OK"),"居住地選択エラー"),"利用者区分選択エラー"),"性別選択エラー"))</f>
        <v/>
      </c>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G94" s="74">
        <f t="shared" si="17"/>
        <v>0</v>
      </c>
      <c r="BH94" s="74">
        <f t="shared" si="17"/>
        <v>0</v>
      </c>
      <c r="BI94" s="455">
        <f t="shared" si="21"/>
        <v>0</v>
      </c>
      <c r="BJ94" s="74" t="str">
        <f t="shared" si="16"/>
        <v/>
      </c>
      <c r="BK94" s="74" t="str">
        <f t="shared" si="16"/>
        <v/>
      </c>
      <c r="BL94" s="74" t="str">
        <f t="shared" si="16"/>
        <v/>
      </c>
      <c r="BM94" s="74" t="str">
        <f t="shared" si="16"/>
        <v/>
      </c>
      <c r="BN94" s="74" t="str">
        <f t="shared" si="16"/>
        <v/>
      </c>
      <c r="BO94" s="74" t="str">
        <f t="shared" si="16"/>
        <v/>
      </c>
      <c r="BP94" s="74" t="str">
        <f t="shared" si="16"/>
        <v/>
      </c>
      <c r="BQ94" s="74" t="str">
        <f t="shared" si="16"/>
        <v/>
      </c>
      <c r="BR94" s="74" t="str">
        <f t="shared" si="16"/>
        <v/>
      </c>
      <c r="BS94" s="74">
        <f t="shared" si="22"/>
        <v>0</v>
      </c>
      <c r="BT94" s="74" t="str">
        <f t="shared" si="18"/>
        <v/>
      </c>
      <c r="BU94" s="74" t="str">
        <f t="shared" si="18"/>
        <v/>
      </c>
      <c r="BV94" s="74">
        <f t="shared" si="23"/>
        <v>0</v>
      </c>
      <c r="BW94" s="74" t="str">
        <f t="shared" ref="BW94:BW118" si="27">IF(U94="○",IF($H94="○","Ａ",IF($I94="○","B","")),IF(U94="△",IF($H94="○","Ｃ",IF($I94="○","Ｄ","")),""))</f>
        <v/>
      </c>
      <c r="BX94" s="75"/>
      <c r="BY94" s="74" t="str">
        <f t="shared" si="24"/>
        <v/>
      </c>
      <c r="BZ94" s="75"/>
      <c r="CA94" s="74" t="str">
        <f t="shared" si="19"/>
        <v/>
      </c>
      <c r="CB94" s="75"/>
      <c r="CC94" s="74" t="str">
        <f t="shared" si="20"/>
        <v/>
      </c>
      <c r="CD94" s="75"/>
      <c r="CE94" s="74">
        <f t="shared" si="25"/>
        <v>0</v>
      </c>
    </row>
    <row r="95" spans="2:83" ht="21" customHeight="1">
      <c r="B95" s="119">
        <v>76</v>
      </c>
      <c r="C95" s="643"/>
      <c r="D95" s="644"/>
      <c r="E95" s="645"/>
      <c r="F95" s="645"/>
      <c r="G95" s="646"/>
      <c r="H95" s="638"/>
      <c r="I95" s="647"/>
      <c r="J95" s="648"/>
      <c r="K95" s="649"/>
      <c r="L95" s="649"/>
      <c r="M95" s="649"/>
      <c r="N95" s="649"/>
      <c r="O95" s="649"/>
      <c r="P95" s="649"/>
      <c r="Q95" s="649"/>
      <c r="R95" s="650"/>
      <c r="S95" s="648"/>
      <c r="T95" s="650"/>
      <c r="U95" s="1192"/>
      <c r="V95" s="1193"/>
      <c r="W95" s="1179"/>
      <c r="X95" s="1179"/>
      <c r="Y95" s="1193"/>
      <c r="Z95" s="1193"/>
      <c r="AA95" s="1193"/>
      <c r="AB95" s="1194"/>
      <c r="AC95" s="1195"/>
      <c r="AD95" s="1196"/>
      <c r="AE95" s="1197"/>
      <c r="AF95" s="149" t="str">
        <f t="shared" si="26"/>
        <v/>
      </c>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G95" s="74">
        <f t="shared" si="17"/>
        <v>0</v>
      </c>
      <c r="BH95" s="74">
        <f t="shared" si="17"/>
        <v>0</v>
      </c>
      <c r="BI95" s="455">
        <f t="shared" si="21"/>
        <v>0</v>
      </c>
      <c r="BJ95" s="74" t="str">
        <f t="shared" si="16"/>
        <v/>
      </c>
      <c r="BK95" s="74" t="str">
        <f t="shared" si="16"/>
        <v/>
      </c>
      <c r="BL95" s="74" t="str">
        <f t="shared" si="16"/>
        <v/>
      </c>
      <c r="BM95" s="74" t="str">
        <f t="shared" si="16"/>
        <v/>
      </c>
      <c r="BN95" s="74" t="str">
        <f t="shared" si="16"/>
        <v/>
      </c>
      <c r="BO95" s="74" t="str">
        <f t="shared" si="16"/>
        <v/>
      </c>
      <c r="BP95" s="74" t="str">
        <f t="shared" si="16"/>
        <v/>
      </c>
      <c r="BQ95" s="74" t="str">
        <f t="shared" si="16"/>
        <v/>
      </c>
      <c r="BR95" s="74" t="str">
        <f t="shared" si="16"/>
        <v/>
      </c>
      <c r="BS95" s="74">
        <f t="shared" si="22"/>
        <v>0</v>
      </c>
      <c r="BT95" s="74" t="str">
        <f t="shared" si="18"/>
        <v/>
      </c>
      <c r="BU95" s="74" t="str">
        <f t="shared" si="18"/>
        <v/>
      </c>
      <c r="BV95" s="74">
        <f t="shared" si="23"/>
        <v>0</v>
      </c>
      <c r="BW95" s="74" t="str">
        <f t="shared" si="27"/>
        <v/>
      </c>
      <c r="BX95" s="75"/>
      <c r="BY95" s="74" t="str">
        <f t="shared" si="24"/>
        <v/>
      </c>
      <c r="BZ95" s="75"/>
      <c r="CA95" s="74" t="str">
        <f t="shared" si="19"/>
        <v/>
      </c>
      <c r="CB95" s="75"/>
      <c r="CC95" s="74" t="str">
        <f t="shared" si="20"/>
        <v/>
      </c>
      <c r="CD95" s="75"/>
      <c r="CE95" s="74">
        <f t="shared" si="25"/>
        <v>0</v>
      </c>
    </row>
    <row r="96" spans="2:83" ht="21" customHeight="1">
      <c r="B96" s="119">
        <v>77</v>
      </c>
      <c r="C96" s="643" t="s">
        <v>250</v>
      </c>
      <c r="D96" s="644"/>
      <c r="E96" s="645"/>
      <c r="F96" s="645"/>
      <c r="G96" s="646"/>
      <c r="H96" s="638"/>
      <c r="I96" s="647"/>
      <c r="J96" s="648"/>
      <c r="K96" s="649"/>
      <c r="L96" s="649"/>
      <c r="M96" s="649"/>
      <c r="N96" s="649"/>
      <c r="O96" s="649"/>
      <c r="P96" s="649"/>
      <c r="Q96" s="649"/>
      <c r="R96" s="650"/>
      <c r="S96" s="648"/>
      <c r="T96" s="650"/>
      <c r="U96" s="1192"/>
      <c r="V96" s="1193"/>
      <c r="W96" s="1179"/>
      <c r="X96" s="1179"/>
      <c r="Y96" s="1193"/>
      <c r="Z96" s="1193"/>
      <c r="AA96" s="1193"/>
      <c r="AB96" s="1194"/>
      <c r="AC96" s="1195"/>
      <c r="AD96" s="1196"/>
      <c r="AE96" s="1197"/>
      <c r="AF96" s="149" t="str">
        <f t="shared" si="26"/>
        <v/>
      </c>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G96" s="74">
        <f t="shared" si="17"/>
        <v>0</v>
      </c>
      <c r="BH96" s="74">
        <f t="shared" si="17"/>
        <v>0</v>
      </c>
      <c r="BI96" s="455">
        <f t="shared" si="21"/>
        <v>0</v>
      </c>
      <c r="BJ96" s="74" t="str">
        <f t="shared" si="16"/>
        <v/>
      </c>
      <c r="BK96" s="74" t="str">
        <f t="shared" si="16"/>
        <v/>
      </c>
      <c r="BL96" s="74" t="str">
        <f t="shared" si="16"/>
        <v/>
      </c>
      <c r="BM96" s="74" t="str">
        <f t="shared" si="16"/>
        <v/>
      </c>
      <c r="BN96" s="74" t="str">
        <f t="shared" si="16"/>
        <v/>
      </c>
      <c r="BO96" s="74" t="str">
        <f t="shared" si="16"/>
        <v/>
      </c>
      <c r="BP96" s="74" t="str">
        <f t="shared" si="16"/>
        <v/>
      </c>
      <c r="BQ96" s="74" t="str">
        <f t="shared" si="16"/>
        <v/>
      </c>
      <c r="BR96" s="74" t="str">
        <f t="shared" si="16"/>
        <v/>
      </c>
      <c r="BS96" s="74">
        <f t="shared" si="22"/>
        <v>0</v>
      </c>
      <c r="BT96" s="74" t="str">
        <f t="shared" si="18"/>
        <v/>
      </c>
      <c r="BU96" s="74" t="str">
        <f t="shared" si="18"/>
        <v/>
      </c>
      <c r="BV96" s="74">
        <f t="shared" si="23"/>
        <v>0</v>
      </c>
      <c r="BW96" s="74" t="str">
        <f t="shared" si="27"/>
        <v/>
      </c>
      <c r="BX96" s="75"/>
      <c r="BY96" s="74" t="str">
        <f t="shared" si="24"/>
        <v/>
      </c>
      <c r="BZ96" s="75"/>
      <c r="CA96" s="74" t="str">
        <f t="shared" si="19"/>
        <v/>
      </c>
      <c r="CB96" s="75"/>
      <c r="CC96" s="74" t="str">
        <f t="shared" si="20"/>
        <v/>
      </c>
      <c r="CD96" s="75"/>
      <c r="CE96" s="74">
        <f t="shared" si="25"/>
        <v>0</v>
      </c>
    </row>
    <row r="97" spans="2:83" ht="21" customHeight="1">
      <c r="B97" s="119">
        <v>78</v>
      </c>
      <c r="C97" s="643" t="s">
        <v>250</v>
      </c>
      <c r="D97" s="644"/>
      <c r="E97" s="645"/>
      <c r="F97" s="645"/>
      <c r="G97" s="646"/>
      <c r="H97" s="638"/>
      <c r="I97" s="647"/>
      <c r="J97" s="648"/>
      <c r="K97" s="649"/>
      <c r="L97" s="649"/>
      <c r="M97" s="649"/>
      <c r="N97" s="649"/>
      <c r="O97" s="649"/>
      <c r="P97" s="649"/>
      <c r="Q97" s="649"/>
      <c r="R97" s="650"/>
      <c r="S97" s="648"/>
      <c r="T97" s="650"/>
      <c r="U97" s="1192"/>
      <c r="V97" s="1193"/>
      <c r="W97" s="1179"/>
      <c r="X97" s="1179"/>
      <c r="Y97" s="1193"/>
      <c r="Z97" s="1193"/>
      <c r="AA97" s="1193"/>
      <c r="AB97" s="1194"/>
      <c r="AC97" s="1195"/>
      <c r="AD97" s="1196"/>
      <c r="AE97" s="1197"/>
      <c r="AF97" s="149" t="str">
        <f t="shared" si="26"/>
        <v/>
      </c>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G97" s="74">
        <f t="shared" si="17"/>
        <v>0</v>
      </c>
      <c r="BH97" s="74">
        <f t="shared" si="17"/>
        <v>0</v>
      </c>
      <c r="BI97" s="455">
        <f t="shared" si="21"/>
        <v>0</v>
      </c>
      <c r="BJ97" s="74" t="str">
        <f t="shared" si="16"/>
        <v/>
      </c>
      <c r="BK97" s="74" t="str">
        <f t="shared" si="16"/>
        <v/>
      </c>
      <c r="BL97" s="74" t="str">
        <f t="shared" si="16"/>
        <v/>
      </c>
      <c r="BM97" s="74" t="str">
        <f t="shared" si="16"/>
        <v/>
      </c>
      <c r="BN97" s="74" t="str">
        <f t="shared" si="16"/>
        <v/>
      </c>
      <c r="BO97" s="74" t="str">
        <f t="shared" si="16"/>
        <v/>
      </c>
      <c r="BP97" s="74" t="str">
        <f t="shared" si="16"/>
        <v/>
      </c>
      <c r="BQ97" s="74" t="str">
        <f t="shared" si="16"/>
        <v/>
      </c>
      <c r="BR97" s="74" t="str">
        <f t="shared" si="16"/>
        <v/>
      </c>
      <c r="BS97" s="74">
        <f t="shared" si="22"/>
        <v>0</v>
      </c>
      <c r="BT97" s="74" t="str">
        <f t="shared" si="18"/>
        <v/>
      </c>
      <c r="BU97" s="74" t="str">
        <f t="shared" si="18"/>
        <v/>
      </c>
      <c r="BV97" s="74">
        <f t="shared" si="23"/>
        <v>0</v>
      </c>
      <c r="BW97" s="74" t="str">
        <f t="shared" si="27"/>
        <v/>
      </c>
      <c r="BX97" s="75"/>
      <c r="BY97" s="74" t="str">
        <f t="shared" si="24"/>
        <v/>
      </c>
      <c r="BZ97" s="75"/>
      <c r="CA97" s="74" t="str">
        <f t="shared" si="19"/>
        <v/>
      </c>
      <c r="CB97" s="75"/>
      <c r="CC97" s="74" t="str">
        <f t="shared" si="20"/>
        <v/>
      </c>
      <c r="CD97" s="75"/>
      <c r="CE97" s="74">
        <f t="shared" si="25"/>
        <v>0</v>
      </c>
    </row>
    <row r="98" spans="2:83" ht="21" customHeight="1">
      <c r="B98" s="119">
        <v>79</v>
      </c>
      <c r="C98" s="643" t="s">
        <v>250</v>
      </c>
      <c r="D98" s="644"/>
      <c r="E98" s="645"/>
      <c r="F98" s="645"/>
      <c r="G98" s="646"/>
      <c r="H98" s="638"/>
      <c r="I98" s="647"/>
      <c r="J98" s="648"/>
      <c r="K98" s="649"/>
      <c r="L98" s="649"/>
      <c r="M98" s="649"/>
      <c r="N98" s="649"/>
      <c r="O98" s="649"/>
      <c r="P98" s="649"/>
      <c r="Q98" s="649"/>
      <c r="R98" s="650"/>
      <c r="S98" s="648"/>
      <c r="T98" s="650"/>
      <c r="U98" s="1192"/>
      <c r="V98" s="1193"/>
      <c r="W98" s="1179"/>
      <c r="X98" s="1179"/>
      <c r="Y98" s="1193"/>
      <c r="Z98" s="1193"/>
      <c r="AA98" s="1193"/>
      <c r="AB98" s="1194"/>
      <c r="AC98" s="1195"/>
      <c r="AD98" s="1196"/>
      <c r="AE98" s="1197"/>
      <c r="AF98" s="149" t="str">
        <f t="shared" si="26"/>
        <v/>
      </c>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G98" s="74">
        <f t="shared" si="17"/>
        <v>0</v>
      </c>
      <c r="BH98" s="74">
        <f t="shared" si="17"/>
        <v>0</v>
      </c>
      <c r="BI98" s="455">
        <f t="shared" si="21"/>
        <v>0</v>
      </c>
      <c r="BJ98" s="74" t="str">
        <f t="shared" si="16"/>
        <v/>
      </c>
      <c r="BK98" s="74" t="str">
        <f t="shared" si="16"/>
        <v/>
      </c>
      <c r="BL98" s="74" t="str">
        <f t="shared" si="16"/>
        <v/>
      </c>
      <c r="BM98" s="74" t="str">
        <f t="shared" si="16"/>
        <v/>
      </c>
      <c r="BN98" s="74" t="str">
        <f t="shared" si="16"/>
        <v/>
      </c>
      <c r="BO98" s="74" t="str">
        <f t="shared" si="16"/>
        <v/>
      </c>
      <c r="BP98" s="74" t="str">
        <f t="shared" si="16"/>
        <v/>
      </c>
      <c r="BQ98" s="74" t="str">
        <f t="shared" si="16"/>
        <v/>
      </c>
      <c r="BR98" s="74" t="str">
        <f t="shared" si="16"/>
        <v/>
      </c>
      <c r="BS98" s="74">
        <f t="shared" si="22"/>
        <v>0</v>
      </c>
      <c r="BT98" s="74" t="str">
        <f t="shared" si="18"/>
        <v/>
      </c>
      <c r="BU98" s="74" t="str">
        <f t="shared" si="18"/>
        <v/>
      </c>
      <c r="BV98" s="74">
        <f t="shared" si="23"/>
        <v>0</v>
      </c>
      <c r="BW98" s="74" t="str">
        <f t="shared" si="27"/>
        <v/>
      </c>
      <c r="BX98" s="75"/>
      <c r="BY98" s="74" t="str">
        <f t="shared" si="24"/>
        <v/>
      </c>
      <c r="BZ98" s="75"/>
      <c r="CA98" s="74" t="str">
        <f t="shared" si="19"/>
        <v/>
      </c>
      <c r="CB98" s="75"/>
      <c r="CC98" s="74" t="str">
        <f t="shared" si="20"/>
        <v/>
      </c>
      <c r="CD98" s="75"/>
      <c r="CE98" s="74">
        <f t="shared" si="25"/>
        <v>0</v>
      </c>
    </row>
    <row r="99" spans="2:83" ht="21" customHeight="1">
      <c r="B99" s="119">
        <v>80</v>
      </c>
      <c r="C99" s="643" t="s">
        <v>250</v>
      </c>
      <c r="D99" s="644"/>
      <c r="E99" s="645"/>
      <c r="F99" s="645"/>
      <c r="G99" s="646"/>
      <c r="H99" s="638"/>
      <c r="I99" s="647"/>
      <c r="J99" s="648"/>
      <c r="K99" s="649"/>
      <c r="L99" s="649"/>
      <c r="M99" s="649"/>
      <c r="N99" s="649"/>
      <c r="O99" s="649"/>
      <c r="P99" s="649"/>
      <c r="Q99" s="649"/>
      <c r="R99" s="650"/>
      <c r="S99" s="648"/>
      <c r="T99" s="650"/>
      <c r="U99" s="1192"/>
      <c r="V99" s="1193"/>
      <c r="W99" s="1179"/>
      <c r="X99" s="1179"/>
      <c r="Y99" s="1193"/>
      <c r="Z99" s="1193"/>
      <c r="AA99" s="1193"/>
      <c r="AB99" s="1194"/>
      <c r="AC99" s="1195"/>
      <c r="AD99" s="1196"/>
      <c r="AE99" s="1197"/>
      <c r="AF99" s="149" t="str">
        <f t="shared" si="26"/>
        <v/>
      </c>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G99" s="74">
        <f t="shared" ref="BG99:BG118" si="28">IF(H99="○",1,0)</f>
        <v>0</v>
      </c>
      <c r="BH99" s="74">
        <f t="shared" ref="BH99:BH118" si="29">IF(I99="○",1,0)</f>
        <v>0</v>
      </c>
      <c r="BI99" s="455">
        <f t="shared" si="21"/>
        <v>0</v>
      </c>
      <c r="BJ99" s="74" t="str">
        <f t="shared" si="16"/>
        <v/>
      </c>
      <c r="BK99" s="74" t="str">
        <f t="shared" si="16"/>
        <v/>
      </c>
      <c r="BL99" s="74" t="str">
        <f t="shared" si="16"/>
        <v/>
      </c>
      <c r="BM99" s="74" t="str">
        <f t="shared" si="16"/>
        <v/>
      </c>
      <c r="BN99" s="74" t="str">
        <f t="shared" si="16"/>
        <v/>
      </c>
      <c r="BO99" s="74" t="str">
        <f t="shared" si="16"/>
        <v/>
      </c>
      <c r="BP99" s="74" t="str">
        <f t="shared" si="16"/>
        <v/>
      </c>
      <c r="BQ99" s="74" t="str">
        <f t="shared" si="16"/>
        <v/>
      </c>
      <c r="BR99" s="74" t="str">
        <f t="shared" si="16"/>
        <v/>
      </c>
      <c r="BS99" s="74">
        <f t="shared" si="22"/>
        <v>0</v>
      </c>
      <c r="BT99" s="74" t="str">
        <f t="shared" ref="BT99:BT118" si="30">IF(S99="○",IF($H99="○","Ａ",IF($I99="○","B","")),"")</f>
        <v/>
      </c>
      <c r="BU99" s="74" t="str">
        <f t="shared" ref="BU99:BU118" si="31">IF(T99="○",IF($H99="○","Ａ",IF($I99="○","B","")),"")</f>
        <v/>
      </c>
      <c r="BV99" s="74">
        <f t="shared" si="23"/>
        <v>0</v>
      </c>
      <c r="BW99" s="74" t="str">
        <f t="shared" si="27"/>
        <v/>
      </c>
      <c r="BX99" s="75"/>
      <c r="BY99" s="74" t="str">
        <f t="shared" si="24"/>
        <v/>
      </c>
      <c r="BZ99" s="75"/>
      <c r="CA99" s="74" t="str">
        <f t="shared" si="19"/>
        <v/>
      </c>
      <c r="CB99" s="75"/>
      <c r="CC99" s="74" t="str">
        <f t="shared" si="20"/>
        <v/>
      </c>
      <c r="CD99" s="75"/>
      <c r="CE99" s="74">
        <f t="shared" si="25"/>
        <v>0</v>
      </c>
    </row>
    <row r="100" spans="2:83" ht="21" customHeight="1">
      <c r="B100" s="119">
        <v>81</v>
      </c>
      <c r="C100" s="643" t="s">
        <v>250</v>
      </c>
      <c r="D100" s="644"/>
      <c r="E100" s="645"/>
      <c r="F100" s="645"/>
      <c r="G100" s="646"/>
      <c r="H100" s="638"/>
      <c r="I100" s="647"/>
      <c r="J100" s="648"/>
      <c r="K100" s="649"/>
      <c r="L100" s="649"/>
      <c r="M100" s="649"/>
      <c r="N100" s="649"/>
      <c r="O100" s="649"/>
      <c r="P100" s="649"/>
      <c r="Q100" s="649"/>
      <c r="R100" s="650"/>
      <c r="S100" s="648"/>
      <c r="T100" s="650"/>
      <c r="U100" s="1192"/>
      <c r="V100" s="1193"/>
      <c r="W100" s="1179"/>
      <c r="X100" s="1179"/>
      <c r="Y100" s="1193"/>
      <c r="Z100" s="1193"/>
      <c r="AA100" s="1193"/>
      <c r="AB100" s="1194"/>
      <c r="AC100" s="1195"/>
      <c r="AD100" s="1196"/>
      <c r="AE100" s="1197"/>
      <c r="AF100" s="149" t="str">
        <f t="shared" si="26"/>
        <v/>
      </c>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G100" s="74">
        <f t="shared" si="28"/>
        <v>0</v>
      </c>
      <c r="BH100" s="74">
        <f t="shared" si="29"/>
        <v>0</v>
      </c>
      <c r="BI100" s="455">
        <f t="shared" si="21"/>
        <v>0</v>
      </c>
      <c r="BJ100" s="74" t="str">
        <f t="shared" si="16"/>
        <v/>
      </c>
      <c r="BK100" s="74" t="str">
        <f t="shared" si="16"/>
        <v/>
      </c>
      <c r="BL100" s="74" t="str">
        <f t="shared" si="16"/>
        <v/>
      </c>
      <c r="BM100" s="74" t="str">
        <f t="shared" si="16"/>
        <v/>
      </c>
      <c r="BN100" s="74" t="str">
        <f t="shared" si="16"/>
        <v/>
      </c>
      <c r="BO100" s="74" t="str">
        <f t="shared" si="16"/>
        <v/>
      </c>
      <c r="BP100" s="74" t="str">
        <f t="shared" si="16"/>
        <v/>
      </c>
      <c r="BQ100" s="74" t="str">
        <f t="shared" si="16"/>
        <v/>
      </c>
      <c r="BR100" s="74" t="str">
        <f t="shared" si="16"/>
        <v/>
      </c>
      <c r="BS100" s="74">
        <f t="shared" si="22"/>
        <v>0</v>
      </c>
      <c r="BT100" s="74" t="str">
        <f t="shared" si="30"/>
        <v/>
      </c>
      <c r="BU100" s="74" t="str">
        <f t="shared" si="31"/>
        <v/>
      </c>
      <c r="BV100" s="74">
        <f t="shared" si="23"/>
        <v>0</v>
      </c>
      <c r="BW100" s="74" t="str">
        <f t="shared" si="27"/>
        <v/>
      </c>
      <c r="BX100" s="75"/>
      <c r="BY100" s="74" t="str">
        <f t="shared" si="24"/>
        <v/>
      </c>
      <c r="BZ100" s="75"/>
      <c r="CA100" s="74" t="str">
        <f t="shared" si="19"/>
        <v/>
      </c>
      <c r="CB100" s="75"/>
      <c r="CC100" s="74" t="str">
        <f t="shared" si="20"/>
        <v/>
      </c>
      <c r="CD100" s="75"/>
      <c r="CE100" s="74">
        <f t="shared" si="25"/>
        <v>0</v>
      </c>
    </row>
    <row r="101" spans="2:83" ht="21" customHeight="1">
      <c r="B101" s="119">
        <v>82</v>
      </c>
      <c r="C101" s="643" t="s">
        <v>250</v>
      </c>
      <c r="D101" s="644"/>
      <c r="E101" s="645"/>
      <c r="F101" s="645"/>
      <c r="G101" s="646"/>
      <c r="H101" s="652"/>
      <c r="I101" s="647"/>
      <c r="J101" s="648"/>
      <c r="K101" s="649"/>
      <c r="L101" s="649"/>
      <c r="M101" s="649"/>
      <c r="N101" s="649"/>
      <c r="O101" s="649"/>
      <c r="P101" s="649"/>
      <c r="Q101" s="649"/>
      <c r="R101" s="650"/>
      <c r="S101" s="648"/>
      <c r="T101" s="650"/>
      <c r="U101" s="1192"/>
      <c r="V101" s="1193"/>
      <c r="W101" s="1179"/>
      <c r="X101" s="1179"/>
      <c r="Y101" s="1193"/>
      <c r="Z101" s="1193"/>
      <c r="AA101" s="1193"/>
      <c r="AB101" s="1194"/>
      <c r="AC101" s="1195"/>
      <c r="AD101" s="1196"/>
      <c r="AE101" s="1197"/>
      <c r="AF101" s="149" t="str">
        <f t="shared" si="26"/>
        <v/>
      </c>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G101" s="74">
        <f t="shared" si="28"/>
        <v>0</v>
      </c>
      <c r="BH101" s="74">
        <f t="shared" si="29"/>
        <v>0</v>
      </c>
      <c r="BI101" s="455">
        <f t="shared" si="21"/>
        <v>0</v>
      </c>
      <c r="BJ101" s="74" t="str">
        <f t="shared" si="16"/>
        <v/>
      </c>
      <c r="BK101" s="74" t="str">
        <f t="shared" si="16"/>
        <v/>
      </c>
      <c r="BL101" s="74" t="str">
        <f t="shared" si="16"/>
        <v/>
      </c>
      <c r="BM101" s="74" t="str">
        <f t="shared" si="16"/>
        <v/>
      </c>
      <c r="BN101" s="74" t="str">
        <f t="shared" si="16"/>
        <v/>
      </c>
      <c r="BO101" s="74" t="str">
        <f t="shared" si="16"/>
        <v/>
      </c>
      <c r="BP101" s="74" t="str">
        <f t="shared" ref="BP101:BP118" si="32">IF(P101="○",IF($H101="○","Ａ",IF($I101="○","B","")),"")</f>
        <v/>
      </c>
      <c r="BQ101" s="74" t="str">
        <f t="shared" ref="BQ101:BQ118" si="33">IF(Q101="○",IF($H101="○","Ａ",IF($I101="○","B","")),"")</f>
        <v/>
      </c>
      <c r="BR101" s="74" t="str">
        <f t="shared" ref="BR101:BR118" si="34">IF(R101="○",IF($H101="○","Ａ",IF($I101="○","B","")),"")</f>
        <v/>
      </c>
      <c r="BS101" s="74">
        <f t="shared" si="22"/>
        <v>0</v>
      </c>
      <c r="BT101" s="74" t="str">
        <f t="shared" si="30"/>
        <v/>
      </c>
      <c r="BU101" s="74" t="str">
        <f t="shared" si="31"/>
        <v/>
      </c>
      <c r="BV101" s="74">
        <f t="shared" si="23"/>
        <v>0</v>
      </c>
      <c r="BW101" s="74" t="str">
        <f t="shared" si="27"/>
        <v/>
      </c>
      <c r="BX101" s="75"/>
      <c r="BY101" s="74" t="str">
        <f t="shared" si="24"/>
        <v/>
      </c>
      <c r="BZ101" s="75"/>
      <c r="CA101" s="74" t="str">
        <f t="shared" si="19"/>
        <v/>
      </c>
      <c r="CB101" s="75"/>
      <c r="CC101" s="74" t="str">
        <f t="shared" si="20"/>
        <v/>
      </c>
      <c r="CD101" s="75"/>
      <c r="CE101" s="74">
        <f t="shared" si="25"/>
        <v>0</v>
      </c>
    </row>
    <row r="102" spans="2:83" ht="21" customHeight="1">
      <c r="B102" s="119">
        <v>83</v>
      </c>
      <c r="C102" s="643" t="s">
        <v>250</v>
      </c>
      <c r="D102" s="644"/>
      <c r="E102" s="645"/>
      <c r="F102" s="645"/>
      <c r="G102" s="646"/>
      <c r="H102" s="652"/>
      <c r="I102" s="647"/>
      <c r="J102" s="648"/>
      <c r="K102" s="649"/>
      <c r="L102" s="649"/>
      <c r="M102" s="649"/>
      <c r="N102" s="649"/>
      <c r="O102" s="649"/>
      <c r="P102" s="649"/>
      <c r="Q102" s="649"/>
      <c r="R102" s="650"/>
      <c r="S102" s="648"/>
      <c r="T102" s="650"/>
      <c r="U102" s="1192"/>
      <c r="V102" s="1193"/>
      <c r="W102" s="1179"/>
      <c r="X102" s="1179"/>
      <c r="Y102" s="1193"/>
      <c r="Z102" s="1193"/>
      <c r="AA102" s="1193"/>
      <c r="AB102" s="1194"/>
      <c r="AC102" s="1195"/>
      <c r="AD102" s="1196"/>
      <c r="AE102" s="1197"/>
      <c r="AF102" s="149" t="str">
        <f t="shared" si="26"/>
        <v/>
      </c>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G102" s="74">
        <f t="shared" si="28"/>
        <v>0</v>
      </c>
      <c r="BH102" s="74">
        <f t="shared" si="29"/>
        <v>0</v>
      </c>
      <c r="BI102" s="455">
        <f t="shared" si="21"/>
        <v>0</v>
      </c>
      <c r="BJ102" s="74" t="str">
        <f t="shared" ref="BJ102:BJ118" si="35">IF(J102="○",IF($H102="○","Ａ",IF($I102="○","B","")),"")</f>
        <v/>
      </c>
      <c r="BK102" s="74" t="str">
        <f t="shared" ref="BK102:BK118" si="36">IF(K102="○",IF($H102="○","Ａ",IF($I102="○","B","")),"")</f>
        <v/>
      </c>
      <c r="BL102" s="74" t="str">
        <f t="shared" ref="BL102:BL118" si="37">IF(L102="○",IF($H102="○","Ａ",IF($I102="○","B","")),"")</f>
        <v/>
      </c>
      <c r="BM102" s="74" t="str">
        <f t="shared" ref="BM102:BM118" si="38">IF(M102="○",IF($H102="○","Ａ",IF($I102="○","B","")),"")</f>
        <v/>
      </c>
      <c r="BN102" s="74" t="str">
        <f t="shared" ref="BN102:BN118" si="39">IF(N102="○",IF($H102="○","Ａ",IF($I102="○","B","")),"")</f>
        <v/>
      </c>
      <c r="BO102" s="74" t="str">
        <f t="shared" ref="BO102:BO118" si="40">IF(O102="○",IF($H102="○","Ａ",IF($I102="○","B","")),"")</f>
        <v/>
      </c>
      <c r="BP102" s="74" t="str">
        <f t="shared" si="32"/>
        <v/>
      </c>
      <c r="BQ102" s="74" t="str">
        <f t="shared" si="33"/>
        <v/>
      </c>
      <c r="BR102" s="74" t="str">
        <f t="shared" si="34"/>
        <v/>
      </c>
      <c r="BS102" s="74">
        <f t="shared" si="22"/>
        <v>0</v>
      </c>
      <c r="BT102" s="74" t="str">
        <f t="shared" si="30"/>
        <v/>
      </c>
      <c r="BU102" s="74" t="str">
        <f t="shared" si="31"/>
        <v/>
      </c>
      <c r="BV102" s="74">
        <f t="shared" si="23"/>
        <v>0</v>
      </c>
      <c r="BW102" s="74" t="str">
        <f t="shared" si="27"/>
        <v/>
      </c>
      <c r="BX102" s="75"/>
      <c r="BY102" s="74" t="str">
        <f t="shared" si="24"/>
        <v/>
      </c>
      <c r="BZ102" s="75"/>
      <c r="CA102" s="74" t="str">
        <f t="shared" si="19"/>
        <v/>
      </c>
      <c r="CB102" s="75"/>
      <c r="CC102" s="74" t="str">
        <f t="shared" si="20"/>
        <v/>
      </c>
      <c r="CD102" s="75"/>
      <c r="CE102" s="74">
        <f t="shared" si="25"/>
        <v>0</v>
      </c>
    </row>
    <row r="103" spans="2:83" ht="21" customHeight="1">
      <c r="B103" s="119">
        <v>84</v>
      </c>
      <c r="C103" s="643" t="s">
        <v>250</v>
      </c>
      <c r="D103" s="644"/>
      <c r="E103" s="645"/>
      <c r="F103" s="645"/>
      <c r="G103" s="646"/>
      <c r="H103" s="652"/>
      <c r="I103" s="647"/>
      <c r="J103" s="648"/>
      <c r="K103" s="649"/>
      <c r="L103" s="649"/>
      <c r="M103" s="649"/>
      <c r="N103" s="649"/>
      <c r="O103" s="649"/>
      <c r="P103" s="649"/>
      <c r="Q103" s="649"/>
      <c r="R103" s="650"/>
      <c r="S103" s="648"/>
      <c r="T103" s="650"/>
      <c r="U103" s="1192"/>
      <c r="V103" s="1193"/>
      <c r="W103" s="1179"/>
      <c r="X103" s="1179"/>
      <c r="Y103" s="1193"/>
      <c r="Z103" s="1193"/>
      <c r="AA103" s="1193"/>
      <c r="AB103" s="1194"/>
      <c r="AC103" s="1195"/>
      <c r="AD103" s="1196"/>
      <c r="AE103" s="1197"/>
      <c r="AF103" s="149" t="str">
        <f t="shared" si="26"/>
        <v/>
      </c>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G103" s="74">
        <f t="shared" si="28"/>
        <v>0</v>
      </c>
      <c r="BH103" s="74">
        <f t="shared" si="29"/>
        <v>0</v>
      </c>
      <c r="BI103" s="455">
        <f t="shared" si="21"/>
        <v>0</v>
      </c>
      <c r="BJ103" s="74" t="str">
        <f t="shared" si="35"/>
        <v/>
      </c>
      <c r="BK103" s="74" t="str">
        <f t="shared" si="36"/>
        <v/>
      </c>
      <c r="BL103" s="74" t="str">
        <f t="shared" si="37"/>
        <v/>
      </c>
      <c r="BM103" s="74" t="str">
        <f t="shared" si="38"/>
        <v/>
      </c>
      <c r="BN103" s="74" t="str">
        <f t="shared" si="39"/>
        <v/>
      </c>
      <c r="BO103" s="74" t="str">
        <f t="shared" si="40"/>
        <v/>
      </c>
      <c r="BP103" s="74" t="str">
        <f t="shared" si="32"/>
        <v/>
      </c>
      <c r="BQ103" s="74" t="str">
        <f t="shared" si="33"/>
        <v/>
      </c>
      <c r="BR103" s="74" t="str">
        <f t="shared" si="34"/>
        <v/>
      </c>
      <c r="BS103" s="74">
        <f t="shared" si="22"/>
        <v>0</v>
      </c>
      <c r="BT103" s="74" t="str">
        <f t="shared" si="30"/>
        <v/>
      </c>
      <c r="BU103" s="74" t="str">
        <f t="shared" si="31"/>
        <v/>
      </c>
      <c r="BV103" s="74">
        <f t="shared" si="23"/>
        <v>0</v>
      </c>
      <c r="BW103" s="74" t="str">
        <f t="shared" si="27"/>
        <v/>
      </c>
      <c r="BX103" s="75"/>
      <c r="BY103" s="74" t="str">
        <f t="shared" si="24"/>
        <v/>
      </c>
      <c r="BZ103" s="75"/>
      <c r="CA103" s="74" t="str">
        <f t="shared" si="19"/>
        <v/>
      </c>
      <c r="CB103" s="75"/>
      <c r="CC103" s="74" t="str">
        <f t="shared" si="20"/>
        <v/>
      </c>
      <c r="CD103" s="75"/>
      <c r="CE103" s="74">
        <f t="shared" si="25"/>
        <v>0</v>
      </c>
    </row>
    <row r="104" spans="2:83" ht="21" customHeight="1">
      <c r="B104" s="119">
        <v>85</v>
      </c>
      <c r="C104" s="643" t="s">
        <v>250</v>
      </c>
      <c r="D104" s="644"/>
      <c r="E104" s="645"/>
      <c r="F104" s="645"/>
      <c r="G104" s="646"/>
      <c r="H104" s="652"/>
      <c r="I104" s="647"/>
      <c r="J104" s="648"/>
      <c r="K104" s="649"/>
      <c r="L104" s="649"/>
      <c r="M104" s="649"/>
      <c r="N104" s="649"/>
      <c r="O104" s="649"/>
      <c r="P104" s="649"/>
      <c r="Q104" s="649"/>
      <c r="R104" s="650"/>
      <c r="S104" s="648"/>
      <c r="T104" s="650"/>
      <c r="U104" s="1192"/>
      <c r="V104" s="1193"/>
      <c r="W104" s="1179"/>
      <c r="X104" s="1179"/>
      <c r="Y104" s="1193"/>
      <c r="Z104" s="1193"/>
      <c r="AA104" s="1193"/>
      <c r="AB104" s="1194"/>
      <c r="AC104" s="1195"/>
      <c r="AD104" s="1196"/>
      <c r="AE104" s="1197"/>
      <c r="AF104" s="149" t="str">
        <f t="shared" si="26"/>
        <v/>
      </c>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G104" s="74">
        <f t="shared" si="28"/>
        <v>0</v>
      </c>
      <c r="BH104" s="74">
        <f t="shared" si="29"/>
        <v>0</v>
      </c>
      <c r="BI104" s="455">
        <f t="shared" si="21"/>
        <v>0</v>
      </c>
      <c r="BJ104" s="74" t="str">
        <f t="shared" si="35"/>
        <v/>
      </c>
      <c r="BK104" s="74" t="str">
        <f t="shared" si="36"/>
        <v/>
      </c>
      <c r="BL104" s="74" t="str">
        <f t="shared" si="37"/>
        <v/>
      </c>
      <c r="BM104" s="74" t="str">
        <f t="shared" si="38"/>
        <v/>
      </c>
      <c r="BN104" s="74" t="str">
        <f t="shared" si="39"/>
        <v/>
      </c>
      <c r="BO104" s="74" t="str">
        <f t="shared" si="40"/>
        <v/>
      </c>
      <c r="BP104" s="74" t="str">
        <f t="shared" si="32"/>
        <v/>
      </c>
      <c r="BQ104" s="74" t="str">
        <f t="shared" si="33"/>
        <v/>
      </c>
      <c r="BR104" s="74" t="str">
        <f t="shared" si="34"/>
        <v/>
      </c>
      <c r="BS104" s="74">
        <f t="shared" si="22"/>
        <v>0</v>
      </c>
      <c r="BT104" s="74" t="str">
        <f t="shared" si="30"/>
        <v/>
      </c>
      <c r="BU104" s="74" t="str">
        <f t="shared" si="31"/>
        <v/>
      </c>
      <c r="BV104" s="74">
        <f t="shared" si="23"/>
        <v>0</v>
      </c>
      <c r="BW104" s="74" t="str">
        <f t="shared" si="27"/>
        <v/>
      </c>
      <c r="BX104" s="75"/>
      <c r="BY104" s="74" t="str">
        <f t="shared" si="24"/>
        <v/>
      </c>
      <c r="BZ104" s="75"/>
      <c r="CA104" s="74" t="str">
        <f t="shared" si="19"/>
        <v/>
      </c>
      <c r="CB104" s="75"/>
      <c r="CC104" s="74" t="str">
        <f t="shared" si="20"/>
        <v/>
      </c>
      <c r="CD104" s="75"/>
      <c r="CE104" s="74">
        <f t="shared" si="25"/>
        <v>0</v>
      </c>
    </row>
    <row r="105" spans="2:83" ht="21" customHeight="1">
      <c r="B105" s="119">
        <v>86</v>
      </c>
      <c r="C105" s="643" t="s">
        <v>250</v>
      </c>
      <c r="D105" s="644"/>
      <c r="E105" s="645"/>
      <c r="F105" s="645"/>
      <c r="G105" s="646"/>
      <c r="H105" s="652"/>
      <c r="I105" s="647"/>
      <c r="J105" s="648"/>
      <c r="K105" s="649"/>
      <c r="L105" s="649"/>
      <c r="M105" s="649"/>
      <c r="N105" s="649"/>
      <c r="O105" s="649"/>
      <c r="P105" s="649"/>
      <c r="Q105" s="649"/>
      <c r="R105" s="650"/>
      <c r="S105" s="648"/>
      <c r="T105" s="650"/>
      <c r="U105" s="1192"/>
      <c r="V105" s="1193"/>
      <c r="W105" s="1179"/>
      <c r="X105" s="1179"/>
      <c r="Y105" s="1193"/>
      <c r="Z105" s="1193"/>
      <c r="AA105" s="1193"/>
      <c r="AB105" s="1194"/>
      <c r="AC105" s="1195"/>
      <c r="AD105" s="1196"/>
      <c r="AE105" s="1197"/>
      <c r="AF105" s="149" t="str">
        <f t="shared" si="26"/>
        <v/>
      </c>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G105" s="74">
        <f t="shared" si="28"/>
        <v>0</v>
      </c>
      <c r="BH105" s="74">
        <f t="shared" si="29"/>
        <v>0</v>
      </c>
      <c r="BI105" s="455">
        <f t="shared" si="21"/>
        <v>0</v>
      </c>
      <c r="BJ105" s="74" t="str">
        <f t="shared" si="35"/>
        <v/>
      </c>
      <c r="BK105" s="74" t="str">
        <f t="shared" si="36"/>
        <v/>
      </c>
      <c r="BL105" s="74" t="str">
        <f t="shared" si="37"/>
        <v/>
      </c>
      <c r="BM105" s="74" t="str">
        <f t="shared" si="38"/>
        <v/>
      </c>
      <c r="BN105" s="74" t="str">
        <f t="shared" si="39"/>
        <v/>
      </c>
      <c r="BO105" s="74" t="str">
        <f t="shared" si="40"/>
        <v/>
      </c>
      <c r="BP105" s="74" t="str">
        <f t="shared" si="32"/>
        <v/>
      </c>
      <c r="BQ105" s="74" t="str">
        <f t="shared" si="33"/>
        <v/>
      </c>
      <c r="BR105" s="74" t="str">
        <f t="shared" si="34"/>
        <v/>
      </c>
      <c r="BS105" s="74">
        <f t="shared" si="22"/>
        <v>0</v>
      </c>
      <c r="BT105" s="74" t="str">
        <f t="shared" si="30"/>
        <v/>
      </c>
      <c r="BU105" s="74" t="str">
        <f t="shared" si="31"/>
        <v/>
      </c>
      <c r="BV105" s="74">
        <f t="shared" si="23"/>
        <v>0</v>
      </c>
      <c r="BW105" s="74" t="str">
        <f t="shared" si="27"/>
        <v/>
      </c>
      <c r="BX105" s="75"/>
      <c r="BY105" s="74" t="str">
        <f t="shared" si="24"/>
        <v/>
      </c>
      <c r="BZ105" s="75"/>
      <c r="CA105" s="74" t="str">
        <f t="shared" si="19"/>
        <v/>
      </c>
      <c r="CB105" s="75"/>
      <c r="CC105" s="74" t="str">
        <f t="shared" si="20"/>
        <v/>
      </c>
      <c r="CD105" s="75"/>
      <c r="CE105" s="74">
        <f t="shared" si="25"/>
        <v>0</v>
      </c>
    </row>
    <row r="106" spans="2:83" ht="21" customHeight="1">
      <c r="B106" s="119">
        <v>87</v>
      </c>
      <c r="C106" s="643" t="s">
        <v>250</v>
      </c>
      <c r="D106" s="644"/>
      <c r="E106" s="645"/>
      <c r="F106" s="645"/>
      <c r="G106" s="646"/>
      <c r="H106" s="652"/>
      <c r="I106" s="647"/>
      <c r="J106" s="648"/>
      <c r="K106" s="649"/>
      <c r="L106" s="649"/>
      <c r="M106" s="649"/>
      <c r="N106" s="649"/>
      <c r="O106" s="649"/>
      <c r="P106" s="649"/>
      <c r="Q106" s="649"/>
      <c r="R106" s="650"/>
      <c r="S106" s="648"/>
      <c r="T106" s="650"/>
      <c r="U106" s="1192"/>
      <c r="V106" s="1193"/>
      <c r="W106" s="1179"/>
      <c r="X106" s="1179"/>
      <c r="Y106" s="1193"/>
      <c r="Z106" s="1193"/>
      <c r="AA106" s="1193"/>
      <c r="AB106" s="1194"/>
      <c r="AC106" s="1195"/>
      <c r="AD106" s="1196"/>
      <c r="AE106" s="1197"/>
      <c r="AF106" s="149" t="str">
        <f t="shared" si="26"/>
        <v/>
      </c>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G106" s="74">
        <f t="shared" si="28"/>
        <v>0</v>
      </c>
      <c r="BH106" s="74">
        <f t="shared" si="29"/>
        <v>0</v>
      </c>
      <c r="BI106" s="455">
        <f t="shared" si="21"/>
        <v>0</v>
      </c>
      <c r="BJ106" s="74" t="str">
        <f t="shared" si="35"/>
        <v/>
      </c>
      <c r="BK106" s="74" t="str">
        <f t="shared" si="36"/>
        <v/>
      </c>
      <c r="BL106" s="74" t="str">
        <f t="shared" si="37"/>
        <v/>
      </c>
      <c r="BM106" s="74" t="str">
        <f t="shared" si="38"/>
        <v/>
      </c>
      <c r="BN106" s="74" t="str">
        <f t="shared" si="39"/>
        <v/>
      </c>
      <c r="BO106" s="74" t="str">
        <f t="shared" si="40"/>
        <v/>
      </c>
      <c r="BP106" s="74" t="str">
        <f t="shared" si="32"/>
        <v/>
      </c>
      <c r="BQ106" s="74" t="str">
        <f t="shared" si="33"/>
        <v/>
      </c>
      <c r="BR106" s="74" t="str">
        <f t="shared" si="34"/>
        <v/>
      </c>
      <c r="BS106" s="74">
        <f t="shared" si="22"/>
        <v>0</v>
      </c>
      <c r="BT106" s="74" t="str">
        <f t="shared" si="30"/>
        <v/>
      </c>
      <c r="BU106" s="74" t="str">
        <f t="shared" si="31"/>
        <v/>
      </c>
      <c r="BV106" s="74">
        <f t="shared" si="23"/>
        <v>0</v>
      </c>
      <c r="BW106" s="74" t="str">
        <f t="shared" si="27"/>
        <v/>
      </c>
      <c r="BX106" s="75"/>
      <c r="BY106" s="74" t="str">
        <f t="shared" si="24"/>
        <v/>
      </c>
      <c r="BZ106" s="75"/>
      <c r="CA106" s="74" t="str">
        <f t="shared" si="19"/>
        <v/>
      </c>
      <c r="CB106" s="75"/>
      <c r="CC106" s="74" t="str">
        <f t="shared" si="20"/>
        <v/>
      </c>
      <c r="CD106" s="75"/>
      <c r="CE106" s="74">
        <f t="shared" si="25"/>
        <v>0</v>
      </c>
    </row>
    <row r="107" spans="2:83" ht="21" customHeight="1">
      <c r="B107" s="119">
        <v>88</v>
      </c>
      <c r="C107" s="643" t="s">
        <v>250</v>
      </c>
      <c r="D107" s="644"/>
      <c r="E107" s="645"/>
      <c r="F107" s="645"/>
      <c r="G107" s="646"/>
      <c r="H107" s="652"/>
      <c r="I107" s="647"/>
      <c r="J107" s="648"/>
      <c r="K107" s="649"/>
      <c r="L107" s="649"/>
      <c r="M107" s="649"/>
      <c r="N107" s="649"/>
      <c r="O107" s="649"/>
      <c r="P107" s="649"/>
      <c r="Q107" s="649"/>
      <c r="R107" s="650"/>
      <c r="S107" s="648"/>
      <c r="T107" s="650"/>
      <c r="U107" s="1192"/>
      <c r="V107" s="1193"/>
      <c r="W107" s="1179"/>
      <c r="X107" s="1179"/>
      <c r="Y107" s="1193"/>
      <c r="Z107" s="1193"/>
      <c r="AA107" s="1193"/>
      <c r="AB107" s="1194"/>
      <c r="AC107" s="1195"/>
      <c r="AD107" s="1196"/>
      <c r="AE107" s="1197"/>
      <c r="AF107" s="149" t="str">
        <f t="shared" si="26"/>
        <v/>
      </c>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G107" s="74">
        <f t="shared" si="28"/>
        <v>0</v>
      </c>
      <c r="BH107" s="74">
        <f t="shared" si="29"/>
        <v>0</v>
      </c>
      <c r="BI107" s="455">
        <f t="shared" si="21"/>
        <v>0</v>
      </c>
      <c r="BJ107" s="74" t="str">
        <f t="shared" si="35"/>
        <v/>
      </c>
      <c r="BK107" s="74" t="str">
        <f t="shared" si="36"/>
        <v/>
      </c>
      <c r="BL107" s="74" t="str">
        <f t="shared" si="37"/>
        <v/>
      </c>
      <c r="BM107" s="74" t="str">
        <f t="shared" si="38"/>
        <v/>
      </c>
      <c r="BN107" s="74" t="str">
        <f t="shared" si="39"/>
        <v/>
      </c>
      <c r="BO107" s="74" t="str">
        <f t="shared" si="40"/>
        <v/>
      </c>
      <c r="BP107" s="74" t="str">
        <f t="shared" si="32"/>
        <v/>
      </c>
      <c r="BQ107" s="74" t="str">
        <f t="shared" si="33"/>
        <v/>
      </c>
      <c r="BR107" s="74" t="str">
        <f t="shared" si="34"/>
        <v/>
      </c>
      <c r="BS107" s="74">
        <f t="shared" si="22"/>
        <v>0</v>
      </c>
      <c r="BT107" s="74" t="str">
        <f t="shared" si="30"/>
        <v/>
      </c>
      <c r="BU107" s="74" t="str">
        <f t="shared" si="31"/>
        <v/>
      </c>
      <c r="BV107" s="74">
        <f t="shared" si="23"/>
        <v>0</v>
      </c>
      <c r="BW107" s="74" t="str">
        <f t="shared" si="27"/>
        <v/>
      </c>
      <c r="BX107" s="75"/>
      <c r="BY107" s="74" t="str">
        <f t="shared" si="24"/>
        <v/>
      </c>
      <c r="BZ107" s="75"/>
      <c r="CA107" s="74" t="str">
        <f t="shared" si="19"/>
        <v/>
      </c>
      <c r="CB107" s="75"/>
      <c r="CC107" s="74" t="str">
        <f t="shared" si="20"/>
        <v/>
      </c>
      <c r="CD107" s="75"/>
      <c r="CE107" s="74">
        <f t="shared" si="25"/>
        <v>0</v>
      </c>
    </row>
    <row r="108" spans="2:83" ht="21" customHeight="1">
      <c r="B108" s="119">
        <v>89</v>
      </c>
      <c r="C108" s="643" t="s">
        <v>250</v>
      </c>
      <c r="D108" s="644"/>
      <c r="E108" s="645"/>
      <c r="F108" s="645"/>
      <c r="G108" s="646"/>
      <c r="H108" s="652"/>
      <c r="I108" s="647"/>
      <c r="J108" s="648"/>
      <c r="K108" s="649"/>
      <c r="L108" s="649"/>
      <c r="M108" s="649"/>
      <c r="N108" s="649"/>
      <c r="O108" s="649"/>
      <c r="P108" s="649"/>
      <c r="Q108" s="649"/>
      <c r="R108" s="650"/>
      <c r="S108" s="648"/>
      <c r="T108" s="650"/>
      <c r="U108" s="1192"/>
      <c r="V108" s="1193"/>
      <c r="W108" s="1179"/>
      <c r="X108" s="1179"/>
      <c r="Y108" s="1193"/>
      <c r="Z108" s="1193"/>
      <c r="AA108" s="1193"/>
      <c r="AB108" s="1194"/>
      <c r="AC108" s="1195"/>
      <c r="AD108" s="1196"/>
      <c r="AE108" s="1197"/>
      <c r="AF108" s="149" t="str">
        <f t="shared" si="26"/>
        <v/>
      </c>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G108" s="74">
        <f t="shared" si="28"/>
        <v>0</v>
      </c>
      <c r="BH108" s="74">
        <f t="shared" si="29"/>
        <v>0</v>
      </c>
      <c r="BI108" s="455">
        <f t="shared" si="21"/>
        <v>0</v>
      </c>
      <c r="BJ108" s="74" t="str">
        <f t="shared" si="35"/>
        <v/>
      </c>
      <c r="BK108" s="74" t="str">
        <f t="shared" si="36"/>
        <v/>
      </c>
      <c r="BL108" s="74" t="str">
        <f t="shared" si="37"/>
        <v/>
      </c>
      <c r="BM108" s="74" t="str">
        <f t="shared" si="38"/>
        <v/>
      </c>
      <c r="BN108" s="74" t="str">
        <f t="shared" si="39"/>
        <v/>
      </c>
      <c r="BO108" s="74" t="str">
        <f t="shared" si="40"/>
        <v/>
      </c>
      <c r="BP108" s="74" t="str">
        <f t="shared" si="32"/>
        <v/>
      </c>
      <c r="BQ108" s="74" t="str">
        <f t="shared" si="33"/>
        <v/>
      </c>
      <c r="BR108" s="74" t="str">
        <f t="shared" si="34"/>
        <v/>
      </c>
      <c r="BS108" s="74">
        <f t="shared" si="22"/>
        <v>0</v>
      </c>
      <c r="BT108" s="74" t="str">
        <f t="shared" si="30"/>
        <v/>
      </c>
      <c r="BU108" s="74" t="str">
        <f t="shared" si="31"/>
        <v/>
      </c>
      <c r="BV108" s="74">
        <f t="shared" si="23"/>
        <v>0</v>
      </c>
      <c r="BW108" s="74" t="str">
        <f t="shared" si="27"/>
        <v/>
      </c>
      <c r="BX108" s="75"/>
      <c r="BY108" s="74" t="str">
        <f t="shared" si="24"/>
        <v/>
      </c>
      <c r="BZ108" s="75"/>
      <c r="CA108" s="74" t="str">
        <f t="shared" si="19"/>
        <v/>
      </c>
      <c r="CB108" s="75"/>
      <c r="CC108" s="74" t="str">
        <f t="shared" si="20"/>
        <v/>
      </c>
      <c r="CD108" s="75"/>
      <c r="CE108" s="74">
        <f t="shared" si="25"/>
        <v>0</v>
      </c>
    </row>
    <row r="109" spans="2:83" ht="21" customHeight="1">
      <c r="B109" s="119">
        <v>90</v>
      </c>
      <c r="C109" s="643" t="s">
        <v>250</v>
      </c>
      <c r="D109" s="644"/>
      <c r="E109" s="645"/>
      <c r="F109" s="645"/>
      <c r="G109" s="646"/>
      <c r="H109" s="652"/>
      <c r="I109" s="647"/>
      <c r="J109" s="648"/>
      <c r="K109" s="649"/>
      <c r="L109" s="649"/>
      <c r="M109" s="649"/>
      <c r="N109" s="649"/>
      <c r="O109" s="649"/>
      <c r="P109" s="649"/>
      <c r="Q109" s="649"/>
      <c r="R109" s="650"/>
      <c r="S109" s="648"/>
      <c r="T109" s="650"/>
      <c r="U109" s="1192"/>
      <c r="V109" s="1193"/>
      <c r="W109" s="1179"/>
      <c r="X109" s="1179"/>
      <c r="Y109" s="1193"/>
      <c r="Z109" s="1193"/>
      <c r="AA109" s="1193"/>
      <c r="AB109" s="1194"/>
      <c r="AC109" s="1195"/>
      <c r="AD109" s="1196"/>
      <c r="AE109" s="1197"/>
      <c r="AF109" s="149" t="str">
        <f t="shared" si="26"/>
        <v/>
      </c>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G109" s="74">
        <f t="shared" si="28"/>
        <v>0</v>
      </c>
      <c r="BH109" s="74">
        <f t="shared" si="29"/>
        <v>0</v>
      </c>
      <c r="BI109" s="455">
        <f t="shared" si="21"/>
        <v>0</v>
      </c>
      <c r="BJ109" s="74" t="str">
        <f t="shared" si="35"/>
        <v/>
      </c>
      <c r="BK109" s="74" t="str">
        <f t="shared" si="36"/>
        <v/>
      </c>
      <c r="BL109" s="74" t="str">
        <f t="shared" si="37"/>
        <v/>
      </c>
      <c r="BM109" s="74" t="str">
        <f t="shared" si="38"/>
        <v/>
      </c>
      <c r="BN109" s="74" t="str">
        <f t="shared" si="39"/>
        <v/>
      </c>
      <c r="BO109" s="74" t="str">
        <f t="shared" si="40"/>
        <v/>
      </c>
      <c r="BP109" s="74" t="str">
        <f t="shared" si="32"/>
        <v/>
      </c>
      <c r="BQ109" s="74" t="str">
        <f t="shared" si="33"/>
        <v/>
      </c>
      <c r="BR109" s="74" t="str">
        <f t="shared" si="34"/>
        <v/>
      </c>
      <c r="BS109" s="74">
        <f t="shared" si="22"/>
        <v>0</v>
      </c>
      <c r="BT109" s="74" t="str">
        <f t="shared" si="30"/>
        <v/>
      </c>
      <c r="BU109" s="74" t="str">
        <f t="shared" si="31"/>
        <v/>
      </c>
      <c r="BV109" s="74">
        <f t="shared" si="23"/>
        <v>0</v>
      </c>
      <c r="BW109" s="74" t="str">
        <f t="shared" si="27"/>
        <v/>
      </c>
      <c r="BX109" s="75"/>
      <c r="BY109" s="74" t="str">
        <f t="shared" si="24"/>
        <v/>
      </c>
      <c r="BZ109" s="75"/>
      <c r="CA109" s="74" t="str">
        <f t="shared" ref="CA109:CA118" si="41">IF(Y109="○",IF($H109="○","Ａ",IF($I109="○","B","")),IF(Y109="△",IF($H109="○","Ｃ",IF($I109="○","Ｄ","")),""))</f>
        <v/>
      </c>
      <c r="CB109" s="75"/>
      <c r="CC109" s="74" t="str">
        <f t="shared" ref="CC109:CC118" si="42">IF(AA109="○",IF($H109="○","Ａ",IF($I109="○","B","")),IF(AA109="△",IF($H109="○","Ｃ",IF($I109="○","Ｄ","")),""))</f>
        <v/>
      </c>
      <c r="CD109" s="75"/>
      <c r="CE109" s="74">
        <f t="shared" si="25"/>
        <v>0</v>
      </c>
    </row>
    <row r="110" spans="2:83" ht="21" customHeight="1">
      <c r="B110" s="119">
        <v>91</v>
      </c>
      <c r="C110" s="643" t="s">
        <v>250</v>
      </c>
      <c r="D110" s="644"/>
      <c r="E110" s="645"/>
      <c r="F110" s="645"/>
      <c r="G110" s="646"/>
      <c r="H110" s="652"/>
      <c r="I110" s="647"/>
      <c r="J110" s="648"/>
      <c r="K110" s="649"/>
      <c r="L110" s="649"/>
      <c r="M110" s="649"/>
      <c r="N110" s="649"/>
      <c r="O110" s="649"/>
      <c r="P110" s="649"/>
      <c r="Q110" s="649"/>
      <c r="R110" s="650"/>
      <c r="S110" s="648"/>
      <c r="T110" s="650"/>
      <c r="U110" s="1192"/>
      <c r="V110" s="1193"/>
      <c r="W110" s="1179"/>
      <c r="X110" s="1179"/>
      <c r="Y110" s="1193"/>
      <c r="Z110" s="1193"/>
      <c r="AA110" s="1193"/>
      <c r="AB110" s="1194"/>
      <c r="AC110" s="1195"/>
      <c r="AD110" s="1196"/>
      <c r="AE110" s="1197"/>
      <c r="AF110" s="149" t="str">
        <f t="shared" si="26"/>
        <v/>
      </c>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G110" s="74">
        <f t="shared" si="28"/>
        <v>0</v>
      </c>
      <c r="BH110" s="74">
        <f t="shared" si="29"/>
        <v>0</v>
      </c>
      <c r="BI110" s="455">
        <f t="shared" ref="BI110:BI118" si="43">BG110+BH110</f>
        <v>0</v>
      </c>
      <c r="BJ110" s="74" t="str">
        <f t="shared" si="35"/>
        <v/>
      </c>
      <c r="BK110" s="74" t="str">
        <f t="shared" si="36"/>
        <v/>
      </c>
      <c r="BL110" s="74" t="str">
        <f t="shared" si="37"/>
        <v/>
      </c>
      <c r="BM110" s="74" t="str">
        <f t="shared" si="38"/>
        <v/>
      </c>
      <c r="BN110" s="74" t="str">
        <f t="shared" si="39"/>
        <v/>
      </c>
      <c r="BO110" s="74" t="str">
        <f t="shared" si="40"/>
        <v/>
      </c>
      <c r="BP110" s="74" t="str">
        <f t="shared" si="32"/>
        <v/>
      </c>
      <c r="BQ110" s="74" t="str">
        <f t="shared" si="33"/>
        <v/>
      </c>
      <c r="BR110" s="74" t="str">
        <f t="shared" si="34"/>
        <v/>
      </c>
      <c r="BS110" s="74">
        <f t="shared" ref="BS110:BS118" si="44">COUNTA(J110:R110)</f>
        <v>0</v>
      </c>
      <c r="BT110" s="74" t="str">
        <f t="shared" si="30"/>
        <v/>
      </c>
      <c r="BU110" s="74" t="str">
        <f t="shared" si="31"/>
        <v/>
      </c>
      <c r="BV110" s="74">
        <f t="shared" ref="BV110:BV118" si="45">COUNTA(S110:T110)</f>
        <v>0</v>
      </c>
      <c r="BW110" s="74" t="str">
        <f t="shared" si="27"/>
        <v/>
      </c>
      <c r="BX110" s="75"/>
      <c r="BY110" s="74" t="str">
        <f t="shared" ref="BY110:BY118" si="46">IF(W110="○",IF($H110="○","Ａ",IF($I110="○","B","")),IF(W110="△",IF($H110="○","Ｃ",IF($I110="○","Ｄ","")),""))</f>
        <v/>
      </c>
      <c r="BZ110" s="75"/>
      <c r="CA110" s="74" t="str">
        <f t="shared" si="41"/>
        <v/>
      </c>
      <c r="CB110" s="75"/>
      <c r="CC110" s="74" t="str">
        <f t="shared" si="42"/>
        <v/>
      </c>
      <c r="CD110" s="75"/>
      <c r="CE110" s="74">
        <f t="shared" ref="CE110:CE118" si="47">COUNTA(U110:AB110)</f>
        <v>0</v>
      </c>
    </row>
    <row r="111" spans="2:83" ht="21" customHeight="1">
      <c r="B111" s="119">
        <v>92</v>
      </c>
      <c r="C111" s="643" t="s">
        <v>250</v>
      </c>
      <c r="D111" s="644"/>
      <c r="E111" s="645"/>
      <c r="F111" s="645"/>
      <c r="G111" s="646"/>
      <c r="H111" s="652"/>
      <c r="I111" s="647"/>
      <c r="J111" s="648"/>
      <c r="K111" s="649"/>
      <c r="L111" s="649"/>
      <c r="M111" s="649"/>
      <c r="N111" s="649"/>
      <c r="O111" s="649"/>
      <c r="P111" s="649"/>
      <c r="Q111" s="649"/>
      <c r="R111" s="650"/>
      <c r="S111" s="648"/>
      <c r="T111" s="650"/>
      <c r="U111" s="1192"/>
      <c r="V111" s="1193"/>
      <c r="W111" s="1179"/>
      <c r="X111" s="1179"/>
      <c r="Y111" s="1193"/>
      <c r="Z111" s="1193"/>
      <c r="AA111" s="1193"/>
      <c r="AB111" s="1194"/>
      <c r="AC111" s="1195"/>
      <c r="AD111" s="1196"/>
      <c r="AE111" s="1197"/>
      <c r="AF111" s="149" t="str">
        <f t="shared" si="26"/>
        <v/>
      </c>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G111" s="74">
        <f t="shared" si="28"/>
        <v>0</v>
      </c>
      <c r="BH111" s="74">
        <f t="shared" si="29"/>
        <v>0</v>
      </c>
      <c r="BI111" s="455">
        <f t="shared" si="43"/>
        <v>0</v>
      </c>
      <c r="BJ111" s="74" t="str">
        <f t="shared" si="35"/>
        <v/>
      </c>
      <c r="BK111" s="74" t="str">
        <f t="shared" si="36"/>
        <v/>
      </c>
      <c r="BL111" s="74" t="str">
        <f t="shared" si="37"/>
        <v/>
      </c>
      <c r="BM111" s="74" t="str">
        <f t="shared" si="38"/>
        <v/>
      </c>
      <c r="BN111" s="74" t="str">
        <f t="shared" si="39"/>
        <v/>
      </c>
      <c r="BO111" s="74" t="str">
        <f t="shared" si="40"/>
        <v/>
      </c>
      <c r="BP111" s="74" t="str">
        <f t="shared" si="32"/>
        <v/>
      </c>
      <c r="BQ111" s="74" t="str">
        <f t="shared" si="33"/>
        <v/>
      </c>
      <c r="BR111" s="74" t="str">
        <f t="shared" si="34"/>
        <v/>
      </c>
      <c r="BS111" s="74">
        <f t="shared" si="44"/>
        <v>0</v>
      </c>
      <c r="BT111" s="74" t="str">
        <f t="shared" si="30"/>
        <v/>
      </c>
      <c r="BU111" s="74" t="str">
        <f t="shared" si="31"/>
        <v/>
      </c>
      <c r="BV111" s="74">
        <f t="shared" si="45"/>
        <v>0</v>
      </c>
      <c r="BW111" s="74" t="str">
        <f t="shared" si="27"/>
        <v/>
      </c>
      <c r="BX111" s="75"/>
      <c r="BY111" s="74" t="str">
        <f t="shared" si="46"/>
        <v/>
      </c>
      <c r="BZ111" s="75"/>
      <c r="CA111" s="74" t="str">
        <f t="shared" si="41"/>
        <v/>
      </c>
      <c r="CB111" s="75"/>
      <c r="CC111" s="74" t="str">
        <f t="shared" si="42"/>
        <v/>
      </c>
      <c r="CD111" s="75"/>
      <c r="CE111" s="74">
        <f t="shared" si="47"/>
        <v>0</v>
      </c>
    </row>
    <row r="112" spans="2:83" ht="21" customHeight="1">
      <c r="B112" s="119">
        <v>93</v>
      </c>
      <c r="C112" s="643" t="s">
        <v>250</v>
      </c>
      <c r="D112" s="644"/>
      <c r="E112" s="645"/>
      <c r="F112" s="645"/>
      <c r="G112" s="646"/>
      <c r="H112" s="652"/>
      <c r="I112" s="647"/>
      <c r="J112" s="648"/>
      <c r="K112" s="649"/>
      <c r="L112" s="649"/>
      <c r="M112" s="649"/>
      <c r="N112" s="649"/>
      <c r="O112" s="649"/>
      <c r="P112" s="649"/>
      <c r="Q112" s="649"/>
      <c r="R112" s="650"/>
      <c r="S112" s="648"/>
      <c r="T112" s="650"/>
      <c r="U112" s="1192"/>
      <c r="V112" s="1193"/>
      <c r="W112" s="1179"/>
      <c r="X112" s="1179"/>
      <c r="Y112" s="1193"/>
      <c r="Z112" s="1193"/>
      <c r="AA112" s="1193"/>
      <c r="AB112" s="1194"/>
      <c r="AC112" s="1195"/>
      <c r="AD112" s="1196"/>
      <c r="AE112" s="1197"/>
      <c r="AF112" s="149" t="str">
        <f t="shared" si="26"/>
        <v/>
      </c>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G112" s="74">
        <f t="shared" si="28"/>
        <v>0</v>
      </c>
      <c r="BH112" s="74">
        <f t="shared" si="29"/>
        <v>0</v>
      </c>
      <c r="BI112" s="455">
        <f t="shared" si="43"/>
        <v>0</v>
      </c>
      <c r="BJ112" s="74" t="str">
        <f t="shared" si="35"/>
        <v/>
      </c>
      <c r="BK112" s="74" t="str">
        <f t="shared" si="36"/>
        <v/>
      </c>
      <c r="BL112" s="74" t="str">
        <f t="shared" si="37"/>
        <v/>
      </c>
      <c r="BM112" s="74" t="str">
        <f t="shared" si="38"/>
        <v/>
      </c>
      <c r="BN112" s="74" t="str">
        <f t="shared" si="39"/>
        <v/>
      </c>
      <c r="BO112" s="74" t="str">
        <f t="shared" si="40"/>
        <v/>
      </c>
      <c r="BP112" s="74" t="str">
        <f t="shared" si="32"/>
        <v/>
      </c>
      <c r="BQ112" s="74" t="str">
        <f t="shared" si="33"/>
        <v/>
      </c>
      <c r="BR112" s="74" t="str">
        <f t="shared" si="34"/>
        <v/>
      </c>
      <c r="BS112" s="74">
        <f t="shared" si="44"/>
        <v>0</v>
      </c>
      <c r="BT112" s="74" t="str">
        <f t="shared" si="30"/>
        <v/>
      </c>
      <c r="BU112" s="74" t="str">
        <f t="shared" si="31"/>
        <v/>
      </c>
      <c r="BV112" s="74">
        <f t="shared" si="45"/>
        <v>0</v>
      </c>
      <c r="BW112" s="74" t="str">
        <f t="shared" si="27"/>
        <v/>
      </c>
      <c r="BX112" s="75"/>
      <c r="BY112" s="74" t="str">
        <f t="shared" si="46"/>
        <v/>
      </c>
      <c r="BZ112" s="75"/>
      <c r="CA112" s="74" t="str">
        <f t="shared" si="41"/>
        <v/>
      </c>
      <c r="CB112" s="75"/>
      <c r="CC112" s="74" t="str">
        <f t="shared" si="42"/>
        <v/>
      </c>
      <c r="CD112" s="75"/>
      <c r="CE112" s="74">
        <f t="shared" si="47"/>
        <v>0</v>
      </c>
    </row>
    <row r="113" spans="2:83" ht="21" customHeight="1">
      <c r="B113" s="119">
        <v>94</v>
      </c>
      <c r="C113" s="643" t="s">
        <v>250</v>
      </c>
      <c r="D113" s="644"/>
      <c r="E113" s="645"/>
      <c r="F113" s="645"/>
      <c r="G113" s="646"/>
      <c r="H113" s="652"/>
      <c r="I113" s="647"/>
      <c r="J113" s="648"/>
      <c r="K113" s="649"/>
      <c r="L113" s="649"/>
      <c r="M113" s="649"/>
      <c r="N113" s="649"/>
      <c r="O113" s="649"/>
      <c r="P113" s="649"/>
      <c r="Q113" s="649"/>
      <c r="R113" s="650"/>
      <c r="S113" s="648"/>
      <c r="T113" s="650"/>
      <c r="U113" s="1192"/>
      <c r="V113" s="1193"/>
      <c r="W113" s="1179"/>
      <c r="X113" s="1179"/>
      <c r="Y113" s="1193"/>
      <c r="Z113" s="1193"/>
      <c r="AA113" s="1193"/>
      <c r="AB113" s="1194"/>
      <c r="AC113" s="1195"/>
      <c r="AD113" s="1196"/>
      <c r="AE113" s="1197"/>
      <c r="AF113" s="149" t="str">
        <f t="shared" si="26"/>
        <v/>
      </c>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G113" s="74">
        <f t="shared" si="28"/>
        <v>0</v>
      </c>
      <c r="BH113" s="74">
        <f t="shared" si="29"/>
        <v>0</v>
      </c>
      <c r="BI113" s="455">
        <f t="shared" si="43"/>
        <v>0</v>
      </c>
      <c r="BJ113" s="74" t="str">
        <f t="shared" si="35"/>
        <v/>
      </c>
      <c r="BK113" s="74" t="str">
        <f t="shared" si="36"/>
        <v/>
      </c>
      <c r="BL113" s="74" t="str">
        <f t="shared" si="37"/>
        <v/>
      </c>
      <c r="BM113" s="74" t="str">
        <f t="shared" si="38"/>
        <v/>
      </c>
      <c r="BN113" s="74" t="str">
        <f t="shared" si="39"/>
        <v/>
      </c>
      <c r="BO113" s="74" t="str">
        <f t="shared" si="40"/>
        <v/>
      </c>
      <c r="BP113" s="74" t="str">
        <f t="shared" si="32"/>
        <v/>
      </c>
      <c r="BQ113" s="74" t="str">
        <f t="shared" si="33"/>
        <v/>
      </c>
      <c r="BR113" s="74" t="str">
        <f t="shared" si="34"/>
        <v/>
      </c>
      <c r="BS113" s="74">
        <f t="shared" si="44"/>
        <v>0</v>
      </c>
      <c r="BT113" s="74" t="str">
        <f t="shared" si="30"/>
        <v/>
      </c>
      <c r="BU113" s="74" t="str">
        <f t="shared" si="31"/>
        <v/>
      </c>
      <c r="BV113" s="74">
        <f t="shared" si="45"/>
        <v>0</v>
      </c>
      <c r="BW113" s="74" t="str">
        <f t="shared" si="27"/>
        <v/>
      </c>
      <c r="BX113" s="75"/>
      <c r="BY113" s="74" t="str">
        <f t="shared" si="46"/>
        <v/>
      </c>
      <c r="BZ113" s="75"/>
      <c r="CA113" s="74" t="str">
        <f t="shared" si="41"/>
        <v/>
      </c>
      <c r="CB113" s="75"/>
      <c r="CC113" s="74" t="str">
        <f t="shared" si="42"/>
        <v/>
      </c>
      <c r="CD113" s="75"/>
      <c r="CE113" s="74">
        <f t="shared" si="47"/>
        <v>0</v>
      </c>
    </row>
    <row r="114" spans="2:83" ht="21" customHeight="1">
      <c r="B114" s="119">
        <v>95</v>
      </c>
      <c r="C114" s="643" t="s">
        <v>250</v>
      </c>
      <c r="D114" s="644"/>
      <c r="E114" s="645"/>
      <c r="F114" s="645"/>
      <c r="G114" s="646"/>
      <c r="H114" s="652"/>
      <c r="I114" s="647"/>
      <c r="J114" s="648"/>
      <c r="K114" s="649"/>
      <c r="L114" s="649"/>
      <c r="M114" s="649"/>
      <c r="N114" s="649"/>
      <c r="O114" s="649"/>
      <c r="P114" s="649"/>
      <c r="Q114" s="649"/>
      <c r="R114" s="650"/>
      <c r="S114" s="648"/>
      <c r="T114" s="650"/>
      <c r="U114" s="1192"/>
      <c r="V114" s="1193"/>
      <c r="W114" s="1179"/>
      <c r="X114" s="1179"/>
      <c r="Y114" s="1193"/>
      <c r="Z114" s="1193"/>
      <c r="AA114" s="1193"/>
      <c r="AB114" s="1194"/>
      <c r="AC114" s="1195"/>
      <c r="AD114" s="1196"/>
      <c r="AE114" s="1197"/>
      <c r="AF114" s="149" t="str">
        <f t="shared" si="26"/>
        <v/>
      </c>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G114" s="74">
        <f t="shared" si="28"/>
        <v>0</v>
      </c>
      <c r="BH114" s="74">
        <f t="shared" si="29"/>
        <v>0</v>
      </c>
      <c r="BI114" s="455">
        <f t="shared" si="43"/>
        <v>0</v>
      </c>
      <c r="BJ114" s="74" t="str">
        <f t="shared" si="35"/>
        <v/>
      </c>
      <c r="BK114" s="74" t="str">
        <f t="shared" si="36"/>
        <v/>
      </c>
      <c r="BL114" s="74" t="str">
        <f t="shared" si="37"/>
        <v/>
      </c>
      <c r="BM114" s="74" t="str">
        <f t="shared" si="38"/>
        <v/>
      </c>
      <c r="BN114" s="74" t="str">
        <f t="shared" si="39"/>
        <v/>
      </c>
      <c r="BO114" s="74" t="str">
        <f t="shared" si="40"/>
        <v/>
      </c>
      <c r="BP114" s="74" t="str">
        <f t="shared" si="32"/>
        <v/>
      </c>
      <c r="BQ114" s="74" t="str">
        <f t="shared" si="33"/>
        <v/>
      </c>
      <c r="BR114" s="74" t="str">
        <f t="shared" si="34"/>
        <v/>
      </c>
      <c r="BS114" s="74">
        <f t="shared" si="44"/>
        <v>0</v>
      </c>
      <c r="BT114" s="74" t="str">
        <f t="shared" si="30"/>
        <v/>
      </c>
      <c r="BU114" s="74" t="str">
        <f t="shared" si="31"/>
        <v/>
      </c>
      <c r="BV114" s="74">
        <f t="shared" si="45"/>
        <v>0</v>
      </c>
      <c r="BW114" s="74" t="str">
        <f t="shared" si="27"/>
        <v/>
      </c>
      <c r="BX114" s="75"/>
      <c r="BY114" s="74" t="str">
        <f t="shared" si="46"/>
        <v/>
      </c>
      <c r="BZ114" s="75"/>
      <c r="CA114" s="74" t="str">
        <f t="shared" si="41"/>
        <v/>
      </c>
      <c r="CB114" s="75"/>
      <c r="CC114" s="74" t="str">
        <f t="shared" si="42"/>
        <v/>
      </c>
      <c r="CD114" s="75"/>
      <c r="CE114" s="74">
        <f t="shared" si="47"/>
        <v>0</v>
      </c>
    </row>
    <row r="115" spans="2:83" ht="21" customHeight="1">
      <c r="B115" s="119">
        <v>96</v>
      </c>
      <c r="C115" s="643" t="s">
        <v>250</v>
      </c>
      <c r="D115" s="644"/>
      <c r="E115" s="645"/>
      <c r="F115" s="645"/>
      <c r="G115" s="646"/>
      <c r="H115" s="652"/>
      <c r="I115" s="647"/>
      <c r="J115" s="648"/>
      <c r="K115" s="649"/>
      <c r="L115" s="649"/>
      <c r="M115" s="649"/>
      <c r="N115" s="649"/>
      <c r="O115" s="649"/>
      <c r="P115" s="649"/>
      <c r="Q115" s="649"/>
      <c r="R115" s="650"/>
      <c r="S115" s="648"/>
      <c r="T115" s="650"/>
      <c r="U115" s="1192"/>
      <c r="V115" s="1193"/>
      <c r="W115" s="1179"/>
      <c r="X115" s="1179"/>
      <c r="Y115" s="1193"/>
      <c r="Z115" s="1193"/>
      <c r="AA115" s="1193"/>
      <c r="AB115" s="1194"/>
      <c r="AC115" s="1195"/>
      <c r="AD115" s="1196"/>
      <c r="AE115" s="1197"/>
      <c r="AF115" s="149" t="str">
        <f t="shared" si="26"/>
        <v/>
      </c>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G115" s="74">
        <f t="shared" si="28"/>
        <v>0</v>
      </c>
      <c r="BH115" s="74">
        <f t="shared" si="29"/>
        <v>0</v>
      </c>
      <c r="BI115" s="455">
        <f t="shared" si="43"/>
        <v>0</v>
      </c>
      <c r="BJ115" s="74" t="str">
        <f t="shared" si="35"/>
        <v/>
      </c>
      <c r="BK115" s="74" t="str">
        <f t="shared" si="36"/>
        <v/>
      </c>
      <c r="BL115" s="74" t="str">
        <f t="shared" si="37"/>
        <v/>
      </c>
      <c r="BM115" s="74" t="str">
        <f t="shared" si="38"/>
        <v/>
      </c>
      <c r="BN115" s="74" t="str">
        <f t="shared" si="39"/>
        <v/>
      </c>
      <c r="BO115" s="74" t="str">
        <f t="shared" si="40"/>
        <v/>
      </c>
      <c r="BP115" s="74" t="str">
        <f t="shared" si="32"/>
        <v/>
      </c>
      <c r="BQ115" s="74" t="str">
        <f t="shared" si="33"/>
        <v/>
      </c>
      <c r="BR115" s="74" t="str">
        <f t="shared" si="34"/>
        <v/>
      </c>
      <c r="BS115" s="74">
        <f t="shared" si="44"/>
        <v>0</v>
      </c>
      <c r="BT115" s="74" t="str">
        <f t="shared" si="30"/>
        <v/>
      </c>
      <c r="BU115" s="74" t="str">
        <f t="shared" si="31"/>
        <v/>
      </c>
      <c r="BV115" s="74">
        <f t="shared" si="45"/>
        <v>0</v>
      </c>
      <c r="BW115" s="74" t="str">
        <f t="shared" si="27"/>
        <v/>
      </c>
      <c r="BX115" s="75"/>
      <c r="BY115" s="74" t="str">
        <f t="shared" si="46"/>
        <v/>
      </c>
      <c r="BZ115" s="75"/>
      <c r="CA115" s="74" t="str">
        <f t="shared" si="41"/>
        <v/>
      </c>
      <c r="CB115" s="75"/>
      <c r="CC115" s="74" t="str">
        <f t="shared" si="42"/>
        <v/>
      </c>
      <c r="CD115" s="75"/>
      <c r="CE115" s="74">
        <f t="shared" si="47"/>
        <v>0</v>
      </c>
    </row>
    <row r="116" spans="2:83" ht="21" customHeight="1">
      <c r="B116" s="119">
        <v>97</v>
      </c>
      <c r="C116" s="643" t="s">
        <v>250</v>
      </c>
      <c r="D116" s="644"/>
      <c r="E116" s="645"/>
      <c r="F116" s="645"/>
      <c r="G116" s="646"/>
      <c r="H116" s="652"/>
      <c r="I116" s="647"/>
      <c r="J116" s="648"/>
      <c r="K116" s="649"/>
      <c r="L116" s="649"/>
      <c r="M116" s="649"/>
      <c r="N116" s="649"/>
      <c r="O116" s="649"/>
      <c r="P116" s="649"/>
      <c r="Q116" s="649"/>
      <c r="R116" s="650"/>
      <c r="S116" s="648"/>
      <c r="T116" s="650"/>
      <c r="U116" s="1192"/>
      <c r="V116" s="1193"/>
      <c r="W116" s="1179"/>
      <c r="X116" s="1179"/>
      <c r="Y116" s="1193"/>
      <c r="Z116" s="1193"/>
      <c r="AA116" s="1193"/>
      <c r="AB116" s="1194"/>
      <c r="AC116" s="1195"/>
      <c r="AD116" s="1196"/>
      <c r="AE116" s="1197"/>
      <c r="AF116" s="149" t="str">
        <f t="shared" si="26"/>
        <v/>
      </c>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G116" s="74">
        <f t="shared" si="28"/>
        <v>0</v>
      </c>
      <c r="BH116" s="74">
        <f t="shared" si="29"/>
        <v>0</v>
      </c>
      <c r="BI116" s="455">
        <f t="shared" si="43"/>
        <v>0</v>
      </c>
      <c r="BJ116" s="74" t="str">
        <f t="shared" si="35"/>
        <v/>
      </c>
      <c r="BK116" s="74" t="str">
        <f t="shared" si="36"/>
        <v/>
      </c>
      <c r="BL116" s="74" t="str">
        <f t="shared" si="37"/>
        <v/>
      </c>
      <c r="BM116" s="74" t="str">
        <f t="shared" si="38"/>
        <v/>
      </c>
      <c r="BN116" s="74" t="str">
        <f t="shared" si="39"/>
        <v/>
      </c>
      <c r="BO116" s="74" t="str">
        <f t="shared" si="40"/>
        <v/>
      </c>
      <c r="BP116" s="74" t="str">
        <f t="shared" si="32"/>
        <v/>
      </c>
      <c r="BQ116" s="74" t="str">
        <f t="shared" si="33"/>
        <v/>
      </c>
      <c r="BR116" s="74" t="str">
        <f t="shared" si="34"/>
        <v/>
      </c>
      <c r="BS116" s="74">
        <f t="shared" si="44"/>
        <v>0</v>
      </c>
      <c r="BT116" s="74" t="str">
        <f t="shared" si="30"/>
        <v/>
      </c>
      <c r="BU116" s="74" t="str">
        <f t="shared" si="31"/>
        <v/>
      </c>
      <c r="BV116" s="74">
        <f t="shared" si="45"/>
        <v>0</v>
      </c>
      <c r="BW116" s="74" t="str">
        <f t="shared" si="27"/>
        <v/>
      </c>
      <c r="BX116" s="75"/>
      <c r="BY116" s="74" t="str">
        <f t="shared" si="46"/>
        <v/>
      </c>
      <c r="BZ116" s="75"/>
      <c r="CA116" s="74" t="str">
        <f t="shared" si="41"/>
        <v/>
      </c>
      <c r="CB116" s="75"/>
      <c r="CC116" s="74" t="str">
        <f t="shared" si="42"/>
        <v/>
      </c>
      <c r="CD116" s="75"/>
      <c r="CE116" s="74">
        <f t="shared" si="47"/>
        <v>0</v>
      </c>
    </row>
    <row r="117" spans="2:83" ht="21" customHeight="1">
      <c r="B117" s="119">
        <v>98</v>
      </c>
      <c r="C117" s="643"/>
      <c r="D117" s="644"/>
      <c r="E117" s="645"/>
      <c r="F117" s="645"/>
      <c r="G117" s="646"/>
      <c r="H117" s="638"/>
      <c r="I117" s="647"/>
      <c r="J117" s="648"/>
      <c r="K117" s="649"/>
      <c r="L117" s="649"/>
      <c r="M117" s="649"/>
      <c r="N117" s="649"/>
      <c r="O117" s="649"/>
      <c r="P117" s="649"/>
      <c r="Q117" s="649"/>
      <c r="R117" s="650"/>
      <c r="S117" s="648"/>
      <c r="T117" s="650"/>
      <c r="U117" s="1192"/>
      <c r="V117" s="1193"/>
      <c r="W117" s="1179"/>
      <c r="X117" s="1179"/>
      <c r="Y117" s="1193"/>
      <c r="Z117" s="1193"/>
      <c r="AA117" s="1193"/>
      <c r="AB117" s="1194"/>
      <c r="AC117" s="1195"/>
      <c r="AD117" s="1196"/>
      <c r="AE117" s="1197"/>
      <c r="AF117" s="149" t="str">
        <f t="shared" si="26"/>
        <v/>
      </c>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G117" s="74">
        <f t="shared" si="28"/>
        <v>0</v>
      </c>
      <c r="BH117" s="74">
        <f t="shared" si="29"/>
        <v>0</v>
      </c>
      <c r="BI117" s="455">
        <f t="shared" si="43"/>
        <v>0</v>
      </c>
      <c r="BJ117" s="74" t="str">
        <f t="shared" si="35"/>
        <v/>
      </c>
      <c r="BK117" s="74" t="str">
        <f t="shared" si="36"/>
        <v/>
      </c>
      <c r="BL117" s="74" t="str">
        <f t="shared" si="37"/>
        <v/>
      </c>
      <c r="BM117" s="74" t="str">
        <f t="shared" si="38"/>
        <v/>
      </c>
      <c r="BN117" s="74" t="str">
        <f t="shared" si="39"/>
        <v/>
      </c>
      <c r="BO117" s="74" t="str">
        <f t="shared" si="40"/>
        <v/>
      </c>
      <c r="BP117" s="74" t="str">
        <f t="shared" si="32"/>
        <v/>
      </c>
      <c r="BQ117" s="74" t="str">
        <f t="shared" si="33"/>
        <v/>
      </c>
      <c r="BR117" s="74" t="str">
        <f t="shared" si="34"/>
        <v/>
      </c>
      <c r="BS117" s="74">
        <f t="shared" si="44"/>
        <v>0</v>
      </c>
      <c r="BT117" s="74" t="str">
        <f t="shared" si="30"/>
        <v/>
      </c>
      <c r="BU117" s="74" t="str">
        <f t="shared" si="31"/>
        <v/>
      </c>
      <c r="BV117" s="74">
        <f t="shared" si="45"/>
        <v>0</v>
      </c>
      <c r="BW117" s="74" t="str">
        <f t="shared" si="27"/>
        <v/>
      </c>
      <c r="BX117" s="75"/>
      <c r="BY117" s="74" t="str">
        <f t="shared" si="46"/>
        <v/>
      </c>
      <c r="BZ117" s="75"/>
      <c r="CA117" s="74" t="str">
        <f t="shared" si="41"/>
        <v/>
      </c>
      <c r="CB117" s="75"/>
      <c r="CC117" s="74" t="str">
        <f t="shared" si="42"/>
        <v/>
      </c>
      <c r="CD117" s="75"/>
      <c r="CE117" s="74">
        <f t="shared" si="47"/>
        <v>0</v>
      </c>
    </row>
    <row r="118" spans="2:83" ht="21" customHeight="1">
      <c r="B118" s="119">
        <v>99</v>
      </c>
      <c r="C118" s="643"/>
      <c r="D118" s="644"/>
      <c r="E118" s="645"/>
      <c r="F118" s="645"/>
      <c r="G118" s="646"/>
      <c r="H118" s="638"/>
      <c r="I118" s="647"/>
      <c r="J118" s="648"/>
      <c r="K118" s="649"/>
      <c r="L118" s="649"/>
      <c r="M118" s="649"/>
      <c r="N118" s="649"/>
      <c r="O118" s="649"/>
      <c r="P118" s="649"/>
      <c r="Q118" s="649"/>
      <c r="R118" s="650"/>
      <c r="S118" s="648"/>
      <c r="T118" s="650"/>
      <c r="U118" s="1192"/>
      <c r="V118" s="1193"/>
      <c r="W118" s="1179"/>
      <c r="X118" s="1179"/>
      <c r="Y118" s="1193"/>
      <c r="Z118" s="1193"/>
      <c r="AA118" s="1193"/>
      <c r="AB118" s="1194"/>
      <c r="AC118" s="1195"/>
      <c r="AD118" s="1196"/>
      <c r="AE118" s="1197"/>
      <c r="AF118" s="149" t="str">
        <f t="shared" si="26"/>
        <v/>
      </c>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G118" s="74">
        <f t="shared" si="28"/>
        <v>0</v>
      </c>
      <c r="BH118" s="74">
        <f t="shared" si="29"/>
        <v>0</v>
      </c>
      <c r="BI118" s="455">
        <f t="shared" si="43"/>
        <v>0</v>
      </c>
      <c r="BJ118" s="74" t="str">
        <f t="shared" si="35"/>
        <v/>
      </c>
      <c r="BK118" s="74" t="str">
        <f t="shared" si="36"/>
        <v/>
      </c>
      <c r="BL118" s="74" t="str">
        <f t="shared" si="37"/>
        <v/>
      </c>
      <c r="BM118" s="74" t="str">
        <f t="shared" si="38"/>
        <v/>
      </c>
      <c r="BN118" s="74" t="str">
        <f t="shared" si="39"/>
        <v/>
      </c>
      <c r="BO118" s="74" t="str">
        <f t="shared" si="40"/>
        <v/>
      </c>
      <c r="BP118" s="74" t="str">
        <f t="shared" si="32"/>
        <v/>
      </c>
      <c r="BQ118" s="74" t="str">
        <f t="shared" si="33"/>
        <v/>
      </c>
      <c r="BR118" s="74" t="str">
        <f t="shared" si="34"/>
        <v/>
      </c>
      <c r="BS118" s="74">
        <f t="shared" si="44"/>
        <v>0</v>
      </c>
      <c r="BT118" s="74" t="str">
        <f t="shared" si="30"/>
        <v/>
      </c>
      <c r="BU118" s="74" t="str">
        <f t="shared" si="31"/>
        <v/>
      </c>
      <c r="BV118" s="74">
        <f t="shared" si="45"/>
        <v>0</v>
      </c>
      <c r="BW118" s="74" t="str">
        <f t="shared" si="27"/>
        <v/>
      </c>
      <c r="BX118" s="75"/>
      <c r="BY118" s="74" t="str">
        <f t="shared" si="46"/>
        <v/>
      </c>
      <c r="BZ118" s="75"/>
      <c r="CA118" s="74" t="str">
        <f t="shared" si="41"/>
        <v/>
      </c>
      <c r="CB118" s="75"/>
      <c r="CC118" s="74" t="str">
        <f t="shared" si="42"/>
        <v/>
      </c>
      <c r="CD118" s="75"/>
      <c r="CE118" s="74">
        <f t="shared" si="47"/>
        <v>0</v>
      </c>
    </row>
    <row r="119" spans="2:83" ht="21" customHeight="1" thickBot="1">
      <c r="B119" s="121">
        <v>100</v>
      </c>
      <c r="C119" s="653" t="s">
        <v>250</v>
      </c>
      <c r="D119" s="654"/>
      <c r="E119" s="655"/>
      <c r="F119" s="655"/>
      <c r="G119" s="656"/>
      <c r="H119" s="657"/>
      <c r="I119" s="658"/>
      <c r="J119" s="659"/>
      <c r="K119" s="660"/>
      <c r="L119" s="660"/>
      <c r="M119" s="660"/>
      <c r="N119" s="660"/>
      <c r="O119" s="660"/>
      <c r="P119" s="660"/>
      <c r="Q119" s="660"/>
      <c r="R119" s="661"/>
      <c r="S119" s="659"/>
      <c r="T119" s="661"/>
      <c r="U119" s="1198"/>
      <c r="V119" s="1199"/>
      <c r="W119" s="1199"/>
      <c r="X119" s="1199"/>
      <c r="Y119" s="1199"/>
      <c r="Z119" s="1199"/>
      <c r="AA119" s="1199"/>
      <c r="AB119" s="1200"/>
      <c r="AC119" s="1201"/>
      <c r="AD119" s="1202"/>
      <c r="AE119" s="1203"/>
      <c r="AF119" s="149" t="str">
        <f t="shared" si="4"/>
        <v/>
      </c>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G119" s="74">
        <f>IF(H119="○",1,0)</f>
        <v>0</v>
      </c>
      <c r="BH119" s="74">
        <f>IF(I119="○",1,0)</f>
        <v>0</v>
      </c>
      <c r="BI119" s="455">
        <f>BG119+BH119</f>
        <v>0</v>
      </c>
      <c r="BJ119" s="74" t="str">
        <f t="shared" si="16"/>
        <v/>
      </c>
      <c r="BK119" s="74" t="str">
        <f t="shared" si="16"/>
        <v/>
      </c>
      <c r="BL119" s="74" t="str">
        <f t="shared" si="16"/>
        <v/>
      </c>
      <c r="BM119" s="74" t="str">
        <f t="shared" si="16"/>
        <v/>
      </c>
      <c r="BN119" s="74" t="str">
        <f t="shared" si="16"/>
        <v/>
      </c>
      <c r="BO119" s="74" t="str">
        <f t="shared" si="16"/>
        <v/>
      </c>
      <c r="BP119" s="74" t="str">
        <f t="shared" si="16"/>
        <v/>
      </c>
      <c r="BQ119" s="74" t="str">
        <f t="shared" si="16"/>
        <v/>
      </c>
      <c r="BR119" s="74" t="str">
        <f t="shared" si="16"/>
        <v/>
      </c>
      <c r="BS119" s="74">
        <f>COUNTA(J119:R119)</f>
        <v>0</v>
      </c>
      <c r="BT119" s="74" t="str">
        <f>IF(S119="○",IF($H119="○","Ａ",IF($I119="○","B","")),"")</f>
        <v/>
      </c>
      <c r="BU119" s="74" t="str">
        <f>IF(T119="○",IF($H119="○","Ａ",IF($I119="○","B","")),"")</f>
        <v/>
      </c>
      <c r="BV119" s="74">
        <f>COUNTA(S119:T119)</f>
        <v>0</v>
      </c>
      <c r="BW119" s="74" t="str">
        <f t="shared" si="9"/>
        <v/>
      </c>
      <c r="BX119" s="75"/>
      <c r="BY119" s="74" t="str">
        <f>IF(W119="○",IF($H119="○","Ａ",IF($I119="○","B","")),IF(W119="△",IF($H119="○","Ｃ",IF($I119="○","Ｄ","")),""))</f>
        <v/>
      </c>
      <c r="BZ119" s="75"/>
      <c r="CA119" s="74" t="str">
        <f>IF(Y119="○",IF($H119="○","Ａ",IF($I119="○","B","")),IF(Y119="△",IF($H119="○","Ｃ",IF($I119="○","Ｄ","")),""))</f>
        <v/>
      </c>
      <c r="CB119" s="75"/>
      <c r="CC119" s="74" t="str">
        <f>IF(AA119="○",IF($H119="○","Ａ",IF($I119="○","B","")),IF(AA119="△",IF($H119="○","Ｃ",IF($I119="○","Ｄ","")),""))</f>
        <v/>
      </c>
      <c r="CD119" s="75"/>
      <c r="CE119" s="74">
        <f>COUNTA(U119:AB119)</f>
        <v>0</v>
      </c>
    </row>
    <row r="120" spans="2:83" ht="25.5" customHeight="1" thickTop="1">
      <c r="B120" s="1285" t="s">
        <v>252</v>
      </c>
      <c r="C120" s="1286"/>
      <c r="D120" s="1286"/>
      <c r="E120" s="1286"/>
      <c r="F120" s="1286"/>
      <c r="G120" s="1287"/>
      <c r="H120" s="1288" t="s">
        <v>199</v>
      </c>
      <c r="I120" s="1289"/>
      <c r="J120" s="97">
        <f>BJ120</f>
        <v>0</v>
      </c>
      <c r="K120" s="98">
        <f>BK120</f>
        <v>0</v>
      </c>
      <c r="L120" s="98">
        <f>BL120</f>
        <v>0</v>
      </c>
      <c r="M120" s="98">
        <f t="shared" ref="K120:R121" si="48">BM120</f>
        <v>0</v>
      </c>
      <c r="N120" s="98">
        <f t="shared" si="48"/>
        <v>0</v>
      </c>
      <c r="O120" s="98">
        <f t="shared" si="48"/>
        <v>0</v>
      </c>
      <c r="P120" s="98">
        <f t="shared" si="48"/>
        <v>0</v>
      </c>
      <c r="Q120" s="98">
        <f t="shared" si="48"/>
        <v>0</v>
      </c>
      <c r="R120" s="99">
        <f t="shared" si="48"/>
        <v>0</v>
      </c>
      <c r="S120" s="364">
        <f t="shared" ref="S120:T121" si="49">BT120</f>
        <v>0</v>
      </c>
      <c r="T120" s="98">
        <f t="shared" si="49"/>
        <v>0</v>
      </c>
      <c r="U120" s="1290">
        <f>BW120</f>
        <v>0</v>
      </c>
      <c r="V120" s="1291"/>
      <c r="W120" s="1292">
        <f>BY120</f>
        <v>0</v>
      </c>
      <c r="X120" s="1291"/>
      <c r="Y120" s="1293">
        <f>CA120</f>
        <v>0</v>
      </c>
      <c r="Z120" s="1291"/>
      <c r="AA120" s="1293">
        <f>CC120</f>
        <v>0</v>
      </c>
      <c r="AB120" s="1294"/>
      <c r="AC120" s="1277"/>
      <c r="AD120" s="1278"/>
      <c r="AE120" s="1279"/>
      <c r="AF120" s="1283"/>
      <c r="AG120" s="365"/>
      <c r="AH120" s="365"/>
      <c r="AI120" s="365"/>
      <c r="AJ120" s="365"/>
      <c r="AK120" s="365"/>
      <c r="AL120" s="365"/>
      <c r="AM120" s="365"/>
      <c r="AN120" s="365"/>
      <c r="AO120" s="365"/>
      <c r="AP120" s="365"/>
      <c r="AQ120" s="365"/>
      <c r="AR120" s="365"/>
      <c r="AS120" s="365"/>
      <c r="AT120" s="365"/>
      <c r="AU120" s="365"/>
      <c r="AV120" s="365"/>
      <c r="AW120" s="365"/>
      <c r="AX120" s="365"/>
      <c r="AY120" s="365"/>
      <c r="AZ120" s="365"/>
      <c r="BA120" s="365"/>
      <c r="BB120" s="365"/>
      <c r="BG120" s="1251" t="s">
        <v>199</v>
      </c>
      <c r="BH120" s="1251"/>
      <c r="BI120" s="451"/>
      <c r="BJ120" s="75">
        <f t="shared" ref="BJ120:BR120" si="50">COUNTIF(BJ20:BJ119,"Ａ")</f>
        <v>0</v>
      </c>
      <c r="BK120" s="75">
        <f t="shared" si="50"/>
        <v>0</v>
      </c>
      <c r="BL120" s="75">
        <f t="shared" si="50"/>
        <v>0</v>
      </c>
      <c r="BM120" s="75">
        <f t="shared" si="50"/>
        <v>0</v>
      </c>
      <c r="BN120" s="75">
        <f t="shared" si="50"/>
        <v>0</v>
      </c>
      <c r="BO120" s="75">
        <f t="shared" si="50"/>
        <v>0</v>
      </c>
      <c r="BP120" s="75">
        <f t="shared" si="50"/>
        <v>0</v>
      </c>
      <c r="BQ120" s="75">
        <f t="shared" si="50"/>
        <v>0</v>
      </c>
      <c r="BR120" s="75">
        <f t="shared" si="50"/>
        <v>0</v>
      </c>
      <c r="BS120" s="148"/>
      <c r="BT120" s="75">
        <f>COUNTIF(BT20:BT119,"Ａ")</f>
        <v>0</v>
      </c>
      <c r="BU120" s="75">
        <f>COUNTIF(BU20:BU119,"Ａ")</f>
        <v>0</v>
      </c>
      <c r="BV120" s="75"/>
      <c r="BW120" s="75">
        <f>COUNTIF(BW20:BW119,"Ａ")+COUNTIF(BW20:BW119,"Ｃ")</f>
        <v>0</v>
      </c>
      <c r="BX120" s="75"/>
      <c r="BY120" s="75">
        <f>COUNTIF(BY20:BY119,"Ａ")+COUNTIF(BY20:BY119,"Ｃ")</f>
        <v>0</v>
      </c>
      <c r="BZ120" s="75"/>
      <c r="CA120" s="75">
        <f>COUNTIF(CA20:CA119,"Ａ")+COUNTIF(CA20:CA119,"Ｃ")</f>
        <v>0</v>
      </c>
      <c r="CB120" s="75"/>
      <c r="CC120" s="75">
        <f>COUNTIF(CC20:CC119,"Ａ")+COUNTIF(CC20:CC119,"Ｃ")</f>
        <v>0</v>
      </c>
      <c r="CD120" s="75"/>
      <c r="CE120" s="75">
        <f>COUNTIF(CE20:CE119,"Ａ")+COUNTIF(CE20:CE119,"Ｃ")</f>
        <v>0</v>
      </c>
    </row>
    <row r="121" spans="2:83" ht="24.95" customHeight="1" thickBot="1">
      <c r="B121" s="1262"/>
      <c r="C121" s="1263"/>
      <c r="D121" s="1263"/>
      <c r="E121" s="1263"/>
      <c r="F121" s="1263"/>
      <c r="G121" s="1264"/>
      <c r="H121" s="1252" t="s">
        <v>204</v>
      </c>
      <c r="I121" s="1284"/>
      <c r="J121" s="87">
        <f>BJ121</f>
        <v>0</v>
      </c>
      <c r="K121" s="88">
        <f t="shared" si="48"/>
        <v>0</v>
      </c>
      <c r="L121" s="88">
        <f t="shared" si="48"/>
        <v>0</v>
      </c>
      <c r="M121" s="88">
        <f t="shared" si="48"/>
        <v>0</v>
      </c>
      <c r="N121" s="88">
        <f t="shared" si="48"/>
        <v>0</v>
      </c>
      <c r="O121" s="88">
        <f t="shared" si="48"/>
        <v>0</v>
      </c>
      <c r="P121" s="88">
        <f t="shared" si="48"/>
        <v>0</v>
      </c>
      <c r="Q121" s="88">
        <f t="shared" si="48"/>
        <v>0</v>
      </c>
      <c r="R121" s="89">
        <f t="shared" si="48"/>
        <v>0</v>
      </c>
      <c r="S121" s="366">
        <f t="shared" si="49"/>
        <v>0</v>
      </c>
      <c r="T121" s="88">
        <f t="shared" si="49"/>
        <v>0</v>
      </c>
      <c r="U121" s="1254">
        <f>BW121</f>
        <v>0</v>
      </c>
      <c r="V121" s="1255"/>
      <c r="W121" s="1256">
        <f>BY121</f>
        <v>0</v>
      </c>
      <c r="X121" s="1255"/>
      <c r="Y121" s="1257">
        <f>CA121</f>
        <v>0</v>
      </c>
      <c r="Z121" s="1255"/>
      <c r="AA121" s="1257">
        <f>CC121</f>
        <v>0</v>
      </c>
      <c r="AB121" s="1258"/>
      <c r="AC121" s="1280"/>
      <c r="AD121" s="1281"/>
      <c r="AE121" s="1282"/>
      <c r="AF121" s="1283"/>
      <c r="AG121" s="365"/>
      <c r="AH121" s="365"/>
      <c r="AI121" s="365"/>
      <c r="AJ121" s="365"/>
      <c r="AK121" s="365"/>
      <c r="AL121" s="365"/>
      <c r="AM121" s="365"/>
      <c r="AN121" s="365"/>
      <c r="AO121" s="365"/>
      <c r="AP121" s="365"/>
      <c r="AQ121" s="365"/>
      <c r="AR121" s="365"/>
      <c r="AS121" s="365"/>
      <c r="AT121" s="365"/>
      <c r="AU121" s="365"/>
      <c r="AV121" s="365"/>
      <c r="AW121" s="365"/>
      <c r="AX121" s="365"/>
      <c r="AY121" s="365"/>
      <c r="AZ121" s="365"/>
      <c r="BA121" s="365"/>
      <c r="BB121" s="365"/>
      <c r="BC121" s="72"/>
      <c r="BD121" s="72"/>
      <c r="BE121" s="72"/>
      <c r="BF121" s="72"/>
      <c r="BG121" s="1251" t="s">
        <v>204</v>
      </c>
      <c r="BH121" s="1251"/>
      <c r="BI121" s="451"/>
      <c r="BJ121" s="75">
        <f t="shared" ref="BJ121:BR121" si="51">COUNTIF(BJ20:BJ119,"B")</f>
        <v>0</v>
      </c>
      <c r="BK121" s="75">
        <f t="shared" si="51"/>
        <v>0</v>
      </c>
      <c r="BL121" s="75">
        <f t="shared" si="51"/>
        <v>0</v>
      </c>
      <c r="BM121" s="75">
        <f t="shared" si="51"/>
        <v>0</v>
      </c>
      <c r="BN121" s="75">
        <f t="shared" si="51"/>
        <v>0</v>
      </c>
      <c r="BO121" s="75">
        <f t="shared" si="51"/>
        <v>0</v>
      </c>
      <c r="BP121" s="75">
        <f t="shared" si="51"/>
        <v>0</v>
      </c>
      <c r="BQ121" s="75">
        <f t="shared" si="51"/>
        <v>0</v>
      </c>
      <c r="BR121" s="75">
        <f t="shared" si="51"/>
        <v>0</v>
      </c>
      <c r="BS121" s="148"/>
      <c r="BT121" s="75">
        <f>COUNTIF(BT20:BT119,"B")</f>
        <v>0</v>
      </c>
      <c r="BU121" s="75">
        <f>COUNTIF(BU20:BU119,"B")</f>
        <v>0</v>
      </c>
      <c r="BV121" s="75"/>
      <c r="BW121" s="75">
        <f>COUNTIF(BW20:BW119,"B")+COUNTIF(BW20:BW119,"Ｄ")</f>
        <v>0</v>
      </c>
      <c r="BX121" s="75"/>
      <c r="BY121" s="75">
        <f>COUNTIF(BY20:BY119,"B")+COUNTIF(BY20:BY119,"Ｄ")</f>
        <v>0</v>
      </c>
      <c r="BZ121" s="75"/>
      <c r="CA121" s="75">
        <f>COUNTIF(CA20:CA119,"B")+COUNTIF(CA20:CA119,"Ｄ")</f>
        <v>0</v>
      </c>
      <c r="CB121" s="75"/>
      <c r="CC121" s="75">
        <f>COUNTIF(CC20:CC119,"B")+COUNTIF(CC20:CC119,"Ｄ")</f>
        <v>0</v>
      </c>
      <c r="CD121" s="75"/>
      <c r="CE121" s="75">
        <f>COUNTIF(CE20:CE119,"B")+COUNTIF(CE20:CE119,"Ｄ")</f>
        <v>0</v>
      </c>
    </row>
    <row r="122" spans="2:83" ht="24.95" customHeight="1">
      <c r="B122" s="1259" t="s">
        <v>253</v>
      </c>
      <c r="C122" s="1260"/>
      <c r="D122" s="1260"/>
      <c r="E122" s="1260"/>
      <c r="F122" s="1260"/>
      <c r="G122" s="1261"/>
      <c r="H122" s="1265" t="s">
        <v>199</v>
      </c>
      <c r="I122" s="1266"/>
      <c r="J122" s="1267"/>
      <c r="K122" s="1268"/>
      <c r="L122" s="1268"/>
      <c r="M122" s="1268"/>
      <c r="N122" s="1268"/>
      <c r="O122" s="1268"/>
      <c r="P122" s="1268"/>
      <c r="Q122" s="1268"/>
      <c r="R122" s="1268"/>
      <c r="S122" s="1268"/>
      <c r="T122" s="1269"/>
      <c r="U122" s="1273">
        <f>BW122</f>
        <v>0</v>
      </c>
      <c r="V122" s="1274"/>
      <c r="W122" s="1275">
        <f>BY122</f>
        <v>0</v>
      </c>
      <c r="X122" s="1274"/>
      <c r="Y122" s="1276">
        <f>CA122</f>
        <v>0</v>
      </c>
      <c r="Z122" s="1274"/>
      <c r="AA122" s="1276">
        <f>CC122</f>
        <v>0</v>
      </c>
      <c r="AB122" s="1295"/>
      <c r="AC122" s="1296"/>
      <c r="AD122" s="1297"/>
      <c r="AE122" s="1298"/>
      <c r="AF122" s="1283"/>
      <c r="AG122" s="365"/>
      <c r="AH122" s="365"/>
      <c r="AI122" s="365"/>
      <c r="AJ122" s="365"/>
      <c r="AK122" s="365"/>
      <c r="AL122" s="365"/>
      <c r="AM122" s="365"/>
      <c r="AN122" s="365"/>
      <c r="AO122" s="365"/>
      <c r="AP122" s="365"/>
      <c r="AQ122" s="365"/>
      <c r="AR122" s="365"/>
      <c r="AS122" s="365"/>
      <c r="AT122" s="365"/>
      <c r="AU122" s="365"/>
      <c r="AV122" s="365"/>
      <c r="AW122" s="365"/>
      <c r="AX122" s="365"/>
      <c r="AY122" s="365"/>
      <c r="AZ122" s="365"/>
      <c r="BA122" s="365"/>
      <c r="BB122" s="365"/>
      <c r="BC122" s="73"/>
      <c r="BD122" s="73"/>
      <c r="BE122" s="73"/>
      <c r="BF122" s="73"/>
      <c r="BG122" s="1251" t="s">
        <v>199</v>
      </c>
      <c r="BH122" s="1251"/>
      <c r="BI122" s="451"/>
      <c r="BJ122" s="75"/>
      <c r="BK122" s="75"/>
      <c r="BL122" s="75"/>
      <c r="BM122" s="75"/>
      <c r="BN122" s="75"/>
      <c r="BO122" s="75"/>
      <c r="BP122" s="75"/>
      <c r="BQ122" s="75"/>
      <c r="BR122" s="75"/>
      <c r="BS122" s="75"/>
      <c r="BT122" s="456"/>
      <c r="BU122" s="456"/>
      <c r="BV122" s="456"/>
      <c r="BW122" s="75">
        <f>COUNTIF(BW20:BW119,"Ａ")</f>
        <v>0</v>
      </c>
      <c r="BX122" s="75"/>
      <c r="BY122" s="75">
        <f>COUNTIF(BY20:BY119,"Ａ")</f>
        <v>0</v>
      </c>
      <c r="BZ122" s="75"/>
      <c r="CA122" s="75">
        <f>COUNTIF(CA20:CA119,"Ａ")</f>
        <v>0</v>
      </c>
      <c r="CB122" s="75"/>
      <c r="CC122" s="75">
        <f>COUNTIF(CC20:CC119,"Ａ")</f>
        <v>0</v>
      </c>
      <c r="CD122" s="75"/>
      <c r="CE122" s="456"/>
    </row>
    <row r="123" spans="2:83" ht="24.95" customHeight="1" thickBot="1">
      <c r="B123" s="1262"/>
      <c r="C123" s="1263"/>
      <c r="D123" s="1263"/>
      <c r="E123" s="1263"/>
      <c r="F123" s="1263"/>
      <c r="G123" s="1264"/>
      <c r="H123" s="1252" t="s">
        <v>204</v>
      </c>
      <c r="I123" s="1253"/>
      <c r="J123" s="1270"/>
      <c r="K123" s="1271"/>
      <c r="L123" s="1271"/>
      <c r="M123" s="1271"/>
      <c r="N123" s="1271"/>
      <c r="O123" s="1271"/>
      <c r="P123" s="1271"/>
      <c r="Q123" s="1271"/>
      <c r="R123" s="1271"/>
      <c r="S123" s="1271"/>
      <c r="T123" s="1272"/>
      <c r="U123" s="1254">
        <f>BW123</f>
        <v>0</v>
      </c>
      <c r="V123" s="1255"/>
      <c r="W123" s="1256">
        <f>BY123</f>
        <v>0</v>
      </c>
      <c r="X123" s="1255"/>
      <c r="Y123" s="1257">
        <f>CA123</f>
        <v>0</v>
      </c>
      <c r="Z123" s="1255"/>
      <c r="AA123" s="1257">
        <f>CC123</f>
        <v>0</v>
      </c>
      <c r="AB123" s="1258"/>
      <c r="AC123" s="1280"/>
      <c r="AD123" s="1281"/>
      <c r="AE123" s="1282"/>
      <c r="AF123" s="1283"/>
      <c r="AG123" s="365"/>
      <c r="AH123" s="365"/>
      <c r="AI123" s="365"/>
      <c r="AJ123" s="365"/>
      <c r="AK123" s="365"/>
      <c r="AL123" s="365"/>
      <c r="AM123" s="365"/>
      <c r="AN123" s="365"/>
      <c r="AO123" s="365"/>
      <c r="AP123" s="365"/>
      <c r="AQ123" s="365"/>
      <c r="AR123" s="365"/>
      <c r="AS123" s="365"/>
      <c r="AT123" s="365"/>
      <c r="AU123" s="365"/>
      <c r="AV123" s="365"/>
      <c r="AW123" s="365"/>
      <c r="AX123" s="365"/>
      <c r="AY123" s="365"/>
      <c r="AZ123" s="365"/>
      <c r="BA123" s="365"/>
      <c r="BB123" s="365"/>
      <c r="BC123" s="72"/>
      <c r="BD123" s="72"/>
      <c r="BE123" s="72"/>
      <c r="BF123" s="72"/>
      <c r="BG123" s="1251" t="s">
        <v>204</v>
      </c>
      <c r="BH123" s="1251"/>
      <c r="BI123" s="451"/>
      <c r="BJ123" s="75"/>
      <c r="BK123" s="75"/>
      <c r="BL123" s="75"/>
      <c r="BM123" s="75"/>
      <c r="BN123" s="75"/>
      <c r="BO123" s="75"/>
      <c r="BP123" s="75"/>
      <c r="BQ123" s="75"/>
      <c r="BR123" s="75"/>
      <c r="BS123" s="75"/>
      <c r="BT123" s="456"/>
      <c r="BU123" s="456"/>
      <c r="BV123" s="456"/>
      <c r="BW123" s="75">
        <f>COUNTIF(BW20:BW119,"B")</f>
        <v>0</v>
      </c>
      <c r="BX123" s="75"/>
      <c r="BY123" s="75">
        <f>COUNTIF(BY20:BY119,"B")</f>
        <v>0</v>
      </c>
      <c r="BZ123" s="75"/>
      <c r="CA123" s="75">
        <f>COUNTIF(CA20:CA119,"B")</f>
        <v>0</v>
      </c>
      <c r="CB123" s="75"/>
      <c r="CC123" s="75">
        <f>COUNTIF(CC20:CC119,"B")</f>
        <v>0</v>
      </c>
      <c r="CD123" s="75"/>
      <c r="CE123" s="456"/>
    </row>
    <row r="149" spans="2:31" s="114" customFormat="1"/>
    <row r="150" spans="2:31" s="114" customFormat="1"/>
    <row r="151" spans="2:31" s="114" customFormat="1" ht="30" customHeight="1">
      <c r="B151" s="122" t="s">
        <v>254</v>
      </c>
      <c r="C151" s="122"/>
      <c r="D151" s="122"/>
      <c r="E151" s="122"/>
      <c r="F151" s="122"/>
      <c r="G151" s="122"/>
      <c r="H151" s="122"/>
      <c r="I151" s="122"/>
      <c r="J151" s="122"/>
      <c r="K151" s="122"/>
      <c r="L151" s="122"/>
      <c r="M151" s="122"/>
      <c r="N151" s="122"/>
      <c r="O151" s="122"/>
      <c r="P151" s="122"/>
      <c r="Q151" s="122"/>
      <c r="R151" s="122"/>
      <c r="S151" s="122"/>
      <c r="T151" s="122"/>
      <c r="U151" s="122"/>
      <c r="V151" s="122"/>
      <c r="W151" s="122"/>
      <c r="X151" s="122"/>
      <c r="Y151" s="122"/>
      <c r="Z151" s="122"/>
      <c r="AA151" s="122"/>
      <c r="AB151" s="122"/>
      <c r="AC151" s="122"/>
      <c r="AD151" s="122"/>
      <c r="AE151" s="122"/>
    </row>
    <row r="152" spans="2:31" s="114" customFormat="1" ht="30" hidden="1" customHeight="1">
      <c r="B152" s="122"/>
      <c r="C152" s="122" t="s">
        <v>255</v>
      </c>
      <c r="D152" s="122"/>
      <c r="E152" s="122"/>
      <c r="F152" s="122"/>
      <c r="G152" s="122"/>
      <c r="H152" s="122" t="s">
        <v>256</v>
      </c>
      <c r="I152" s="122"/>
      <c r="J152" s="122" t="s">
        <v>256</v>
      </c>
      <c r="K152" s="122"/>
      <c r="L152" s="122"/>
      <c r="M152" s="122"/>
      <c r="N152" s="122"/>
      <c r="O152" s="122"/>
      <c r="P152" s="122"/>
      <c r="Q152" s="122"/>
      <c r="R152" s="122"/>
      <c r="S152" s="122"/>
      <c r="T152" s="122"/>
      <c r="U152" s="122" t="s">
        <v>256</v>
      </c>
      <c r="V152" s="122"/>
      <c r="W152" s="122"/>
      <c r="X152" s="122"/>
      <c r="Y152" s="122"/>
      <c r="Z152" s="122"/>
      <c r="AA152" s="122"/>
      <c r="AB152" s="122"/>
      <c r="AC152" s="122"/>
      <c r="AD152" s="122"/>
      <c r="AE152" s="122"/>
    </row>
    <row r="153" spans="2:31" s="114" customFormat="1" ht="30" hidden="1" customHeight="1">
      <c r="B153" s="122"/>
      <c r="C153" s="122" t="s">
        <v>256</v>
      </c>
      <c r="D153" s="122"/>
      <c r="E153" s="122"/>
      <c r="F153" s="122"/>
      <c r="G153" s="122"/>
      <c r="H153" s="122"/>
      <c r="I153" s="122"/>
      <c r="J153" s="122"/>
      <c r="K153" s="122"/>
      <c r="L153" s="122"/>
      <c r="M153" s="122"/>
      <c r="N153" s="122"/>
      <c r="O153" s="122"/>
      <c r="P153" s="122"/>
      <c r="Q153" s="122"/>
      <c r="R153" s="122"/>
      <c r="S153" s="122"/>
      <c r="T153" s="122"/>
      <c r="U153" s="122" t="s">
        <v>251</v>
      </c>
      <c r="V153" s="122"/>
      <c r="W153" s="122"/>
      <c r="X153" s="122"/>
      <c r="Y153" s="122"/>
      <c r="Z153" s="122"/>
      <c r="AA153" s="122"/>
      <c r="AB153" s="122"/>
      <c r="AC153" s="122"/>
      <c r="AD153" s="122"/>
      <c r="AE153" s="122"/>
    </row>
    <row r="154" spans="2:31" s="114" customFormat="1" ht="30" hidden="1" customHeight="1">
      <c r="B154" s="122"/>
      <c r="C154" s="122" t="s">
        <v>176</v>
      </c>
      <c r="D154" s="122"/>
      <c r="E154" s="122"/>
      <c r="F154" s="122"/>
      <c r="G154" s="122"/>
      <c r="H154" s="122" t="s">
        <v>176</v>
      </c>
      <c r="I154" s="122"/>
      <c r="J154" s="122"/>
      <c r="K154" s="122"/>
      <c r="L154" s="122"/>
      <c r="M154" s="122"/>
      <c r="N154" s="122"/>
      <c r="O154" s="122"/>
      <c r="P154" s="122"/>
      <c r="Q154" s="122"/>
      <c r="R154" s="122"/>
      <c r="S154" s="122"/>
      <c r="T154" s="122"/>
      <c r="U154" s="122" t="s">
        <v>176</v>
      </c>
      <c r="V154" s="122"/>
      <c r="W154" s="122"/>
      <c r="X154" s="122"/>
      <c r="Y154" s="122"/>
      <c r="Z154" s="122"/>
      <c r="AA154" s="122"/>
      <c r="AB154" s="122"/>
      <c r="AC154" s="122"/>
      <c r="AD154" s="122"/>
      <c r="AE154" s="122"/>
    </row>
    <row r="155" spans="2:31" s="114" customFormat="1" ht="2.25" customHeight="1">
      <c r="B155" s="122"/>
      <c r="C155" s="122"/>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2"/>
      <c r="AA155" s="122"/>
      <c r="AB155" s="122"/>
      <c r="AC155" s="122"/>
      <c r="AD155" s="122"/>
      <c r="AE155" s="122"/>
    </row>
    <row r="156" spans="2:31" s="114" customFormat="1">
      <c r="B156" s="122"/>
      <c r="C156" s="122"/>
      <c r="D156" s="122"/>
      <c r="E156" s="122"/>
      <c r="F156" s="122"/>
      <c r="G156" s="122"/>
      <c r="H156" s="122"/>
      <c r="I156" s="122"/>
      <c r="J156" s="122"/>
      <c r="K156" s="122"/>
      <c r="L156" s="122"/>
      <c r="M156" s="122"/>
      <c r="N156" s="122"/>
      <c r="O156" s="122"/>
      <c r="P156" s="122"/>
      <c r="Q156" s="122"/>
      <c r="R156" s="122"/>
      <c r="S156" s="122"/>
      <c r="T156" s="122"/>
      <c r="U156" s="122"/>
      <c r="V156" s="122"/>
      <c r="W156" s="122"/>
      <c r="X156" s="122"/>
      <c r="Y156" s="122"/>
      <c r="Z156" s="122"/>
      <c r="AA156" s="122"/>
      <c r="AB156" s="122"/>
      <c r="AC156" s="122"/>
      <c r="AD156" s="122"/>
      <c r="AE156" s="122"/>
    </row>
    <row r="157" spans="2:31" s="114" customFormat="1">
      <c r="B157" s="122"/>
      <c r="C157" s="122"/>
      <c r="D157" s="122"/>
      <c r="E157" s="122"/>
      <c r="F157" s="122"/>
      <c r="G157" s="122"/>
      <c r="H157" s="122"/>
      <c r="I157" s="122"/>
      <c r="J157" s="122"/>
      <c r="K157" s="122"/>
      <c r="L157" s="122"/>
      <c r="M157" s="122"/>
      <c r="N157" s="122"/>
      <c r="O157" s="122"/>
      <c r="P157" s="122"/>
      <c r="Q157" s="122"/>
      <c r="R157" s="122"/>
      <c r="S157" s="122"/>
      <c r="T157" s="122"/>
      <c r="U157" s="122"/>
      <c r="V157" s="122"/>
      <c r="W157" s="122"/>
      <c r="X157" s="122"/>
      <c r="Y157" s="122"/>
      <c r="Z157" s="122"/>
      <c r="AA157" s="122"/>
      <c r="AB157" s="122"/>
      <c r="AC157" s="122"/>
      <c r="AD157" s="122"/>
      <c r="AE157" s="122"/>
    </row>
    <row r="158" spans="2:31" s="114" customFormat="1"/>
    <row r="159" spans="2:31" s="114" customFormat="1"/>
    <row r="160" spans="2:31" s="114" customFormat="1"/>
    <row r="161" s="114" customFormat="1"/>
    <row r="162" s="114" customFormat="1"/>
    <row r="163" s="114" customFormat="1"/>
    <row r="164" s="114" customFormat="1"/>
    <row r="165" s="114" customFormat="1"/>
    <row r="166" s="114" customFormat="1"/>
    <row r="167" s="114" customFormat="1"/>
    <row r="168" s="114" customFormat="1"/>
    <row r="169" s="114" customFormat="1"/>
    <row r="170" s="114" customFormat="1"/>
    <row r="171" s="114" customFormat="1"/>
    <row r="172" s="114" customFormat="1"/>
    <row r="173" s="114" customFormat="1"/>
    <row r="174" s="114" customFormat="1"/>
    <row r="175" s="114" customFormat="1"/>
    <row r="176" s="114" customFormat="1"/>
    <row r="177" s="114" customFormat="1"/>
    <row r="178" s="114" customFormat="1"/>
    <row r="179" s="114" customFormat="1"/>
    <row r="180" s="114" customFormat="1"/>
    <row r="181" s="114" customFormat="1"/>
    <row r="182" s="114" customFormat="1"/>
    <row r="183" s="114" customFormat="1"/>
    <row r="184" s="114" customFormat="1"/>
    <row r="185" s="114" customFormat="1"/>
    <row r="186" s="114" customFormat="1"/>
    <row r="187" s="114" customFormat="1"/>
    <row r="188" s="114" customFormat="1"/>
    <row r="189" s="114" customFormat="1"/>
    <row r="190" s="114" customFormat="1"/>
    <row r="191" s="114" customFormat="1"/>
    <row r="192" s="114" customFormat="1"/>
    <row r="193" s="114" customFormat="1"/>
    <row r="194" s="114" customFormat="1"/>
    <row r="195" s="114" customFormat="1"/>
    <row r="196" s="114" customFormat="1"/>
    <row r="197" s="114" customFormat="1"/>
    <row r="198" s="114" customFormat="1"/>
    <row r="199" s="114" customFormat="1"/>
    <row r="200" s="114" customFormat="1"/>
    <row r="201" s="114" customFormat="1"/>
    <row r="202" s="114" customFormat="1"/>
    <row r="203" s="114" customFormat="1"/>
    <row r="204" s="114" customFormat="1"/>
    <row r="205" s="114" customFormat="1"/>
    <row r="206" s="114" customFormat="1"/>
  </sheetData>
  <sheetProtection sheet="1" objects="1" scenarios="1"/>
  <dataConsolidate/>
  <mergeCells count="615">
    <mergeCell ref="B1:AE1"/>
    <mergeCell ref="B2:Q2"/>
    <mergeCell ref="R2:U2"/>
    <mergeCell ref="V2:AE2"/>
    <mergeCell ref="B3:AE3"/>
    <mergeCell ref="B4:D5"/>
    <mergeCell ref="E4:O5"/>
    <mergeCell ref="P4:R5"/>
    <mergeCell ref="S4:AE5"/>
    <mergeCell ref="P6:R7"/>
    <mergeCell ref="S6:AC6"/>
    <mergeCell ref="AD6:AE6"/>
    <mergeCell ref="E7:F7"/>
    <mergeCell ref="G7:H7"/>
    <mergeCell ref="S7:AC7"/>
    <mergeCell ref="AD7:AE7"/>
    <mergeCell ref="B6:D7"/>
    <mergeCell ref="E6:F6"/>
    <mergeCell ref="G6:H6"/>
    <mergeCell ref="J6:K7"/>
    <mergeCell ref="L6:N7"/>
    <mergeCell ref="O6:O7"/>
    <mergeCell ref="I12:N12"/>
    <mergeCell ref="O12:AB12"/>
    <mergeCell ref="AC12:AE12"/>
    <mergeCell ref="I13:N13"/>
    <mergeCell ref="O13:AB13"/>
    <mergeCell ref="AC13:AE13"/>
    <mergeCell ref="B8:AE8"/>
    <mergeCell ref="B9:F9"/>
    <mergeCell ref="I9:N9"/>
    <mergeCell ref="O9:AC9"/>
    <mergeCell ref="I10:N10"/>
    <mergeCell ref="O10:AA10"/>
    <mergeCell ref="AC10:AE10"/>
    <mergeCell ref="B15:G15"/>
    <mergeCell ref="B16:G16"/>
    <mergeCell ref="H16:I16"/>
    <mergeCell ref="J16:R16"/>
    <mergeCell ref="S16:T16"/>
    <mergeCell ref="U16:AE17"/>
    <mergeCell ref="H17:I17"/>
    <mergeCell ref="J17:R17"/>
    <mergeCell ref="S17:T17"/>
    <mergeCell ref="K18:K19"/>
    <mergeCell ref="L18:L19"/>
    <mergeCell ref="M18:M19"/>
    <mergeCell ref="N18:N19"/>
    <mergeCell ref="O18:O19"/>
    <mergeCell ref="P18:P19"/>
    <mergeCell ref="B18:B19"/>
    <mergeCell ref="C18:C19"/>
    <mergeCell ref="D18:G19"/>
    <mergeCell ref="H18:H19"/>
    <mergeCell ref="I18:I19"/>
    <mergeCell ref="J18:J19"/>
    <mergeCell ref="AF18:AF19"/>
    <mergeCell ref="BG18:BH18"/>
    <mergeCell ref="BJ18:BJ19"/>
    <mergeCell ref="Q18:Q19"/>
    <mergeCell ref="R18:R19"/>
    <mergeCell ref="S18:S19"/>
    <mergeCell ref="T18:T19"/>
    <mergeCell ref="U18:V18"/>
    <mergeCell ref="W18:X18"/>
    <mergeCell ref="BY18:BZ18"/>
    <mergeCell ref="CA18:CB18"/>
    <mergeCell ref="CC18:CD18"/>
    <mergeCell ref="CE18:CE19"/>
    <mergeCell ref="U20:V20"/>
    <mergeCell ref="W20:X20"/>
    <mergeCell ref="Y20:Z20"/>
    <mergeCell ref="AA20:AB20"/>
    <mergeCell ref="AC20:AE20"/>
    <mergeCell ref="BQ18:BQ19"/>
    <mergeCell ref="BR18:BR19"/>
    <mergeCell ref="BS18:BS19"/>
    <mergeCell ref="BT18:BU18"/>
    <mergeCell ref="BV18:BV19"/>
    <mergeCell ref="BW18:BX18"/>
    <mergeCell ref="BK18:BK19"/>
    <mergeCell ref="BL18:BL19"/>
    <mergeCell ref="BM18:BM19"/>
    <mergeCell ref="BN18:BN19"/>
    <mergeCell ref="BO18:BO19"/>
    <mergeCell ref="BP18:BP19"/>
    <mergeCell ref="Y18:Z18"/>
    <mergeCell ref="AA18:AB18"/>
    <mergeCell ref="AC18:AE19"/>
    <mergeCell ref="U21:V21"/>
    <mergeCell ref="W21:X21"/>
    <mergeCell ref="Y21:Z21"/>
    <mergeCell ref="AA21:AB21"/>
    <mergeCell ref="AC21:AE21"/>
    <mergeCell ref="U22:V22"/>
    <mergeCell ref="W22:X22"/>
    <mergeCell ref="Y22:Z22"/>
    <mergeCell ref="AA22:AB22"/>
    <mergeCell ref="AC22:AE22"/>
    <mergeCell ref="U23:V23"/>
    <mergeCell ref="W23:X23"/>
    <mergeCell ref="Y23:Z23"/>
    <mergeCell ref="AA23:AB23"/>
    <mergeCell ref="AC23:AE23"/>
    <mergeCell ref="U24:V24"/>
    <mergeCell ref="W24:X24"/>
    <mergeCell ref="Y24:Z24"/>
    <mergeCell ref="AA24:AB24"/>
    <mergeCell ref="AC24:AE24"/>
    <mergeCell ref="U25:V25"/>
    <mergeCell ref="W25:X25"/>
    <mergeCell ref="Y25:Z25"/>
    <mergeCell ref="AA25:AB25"/>
    <mergeCell ref="AC25:AE25"/>
    <mergeCell ref="U26:V26"/>
    <mergeCell ref="W26:X26"/>
    <mergeCell ref="Y26:Z26"/>
    <mergeCell ref="AA26:AB26"/>
    <mergeCell ref="AC26:AE26"/>
    <mergeCell ref="U27:V27"/>
    <mergeCell ref="W27:X27"/>
    <mergeCell ref="Y27:Z27"/>
    <mergeCell ref="AA27:AB27"/>
    <mergeCell ref="AC27:AE27"/>
    <mergeCell ref="U28:V28"/>
    <mergeCell ref="W28:X28"/>
    <mergeCell ref="Y28:Z28"/>
    <mergeCell ref="AA28:AB28"/>
    <mergeCell ref="AC28:AE28"/>
    <mergeCell ref="U29:V29"/>
    <mergeCell ref="W29:X29"/>
    <mergeCell ref="Y29:Z29"/>
    <mergeCell ref="AA29:AB29"/>
    <mergeCell ref="AC29:AE29"/>
    <mergeCell ref="U30:V30"/>
    <mergeCell ref="W30:X30"/>
    <mergeCell ref="Y30:Z30"/>
    <mergeCell ref="AA30:AB30"/>
    <mergeCell ref="AC30:AE30"/>
    <mergeCell ref="U31:V31"/>
    <mergeCell ref="W31:X31"/>
    <mergeCell ref="Y31:Z31"/>
    <mergeCell ref="AA31:AB31"/>
    <mergeCell ref="AC31:AE31"/>
    <mergeCell ref="U32:V32"/>
    <mergeCell ref="W32:X32"/>
    <mergeCell ref="Y32:Z32"/>
    <mergeCell ref="AA32:AB32"/>
    <mergeCell ref="AC32:AE32"/>
    <mergeCell ref="U33:V33"/>
    <mergeCell ref="W33:X33"/>
    <mergeCell ref="Y33:Z33"/>
    <mergeCell ref="AA33:AB33"/>
    <mergeCell ref="AC33:AE33"/>
    <mergeCell ref="U34:V34"/>
    <mergeCell ref="W34:X34"/>
    <mergeCell ref="Y34:Z34"/>
    <mergeCell ref="AA34:AB34"/>
    <mergeCell ref="AC34:AE34"/>
    <mergeCell ref="U35:V35"/>
    <mergeCell ref="W35:X35"/>
    <mergeCell ref="Y35:Z35"/>
    <mergeCell ref="AA35:AB35"/>
    <mergeCell ref="AC35:AE35"/>
    <mergeCell ref="U36:V36"/>
    <mergeCell ref="W36:X36"/>
    <mergeCell ref="Y36:Z36"/>
    <mergeCell ref="AA36:AB36"/>
    <mergeCell ref="AC36:AE36"/>
    <mergeCell ref="U37:V37"/>
    <mergeCell ref="W37:X37"/>
    <mergeCell ref="Y37:Z37"/>
    <mergeCell ref="AA37:AB37"/>
    <mergeCell ref="AC37:AE37"/>
    <mergeCell ref="U38:V38"/>
    <mergeCell ref="W38:X38"/>
    <mergeCell ref="Y38:Z38"/>
    <mergeCell ref="AA38:AB38"/>
    <mergeCell ref="AC38:AE38"/>
    <mergeCell ref="U39:V39"/>
    <mergeCell ref="W39:X39"/>
    <mergeCell ref="Y39:Z39"/>
    <mergeCell ref="AA39:AB39"/>
    <mergeCell ref="AC39:AE39"/>
    <mergeCell ref="U40:V40"/>
    <mergeCell ref="W40:X40"/>
    <mergeCell ref="Y40:Z40"/>
    <mergeCell ref="AA40:AB40"/>
    <mergeCell ref="AC40:AE40"/>
    <mergeCell ref="U41:V41"/>
    <mergeCell ref="W41:X41"/>
    <mergeCell ref="Y41:Z41"/>
    <mergeCell ref="AA41:AB41"/>
    <mergeCell ref="AC41:AE41"/>
    <mergeCell ref="U42:V42"/>
    <mergeCell ref="W42:X42"/>
    <mergeCell ref="Y42:Z42"/>
    <mergeCell ref="AA42:AB42"/>
    <mergeCell ref="AC42:AE42"/>
    <mergeCell ref="U43:V43"/>
    <mergeCell ref="W43:X43"/>
    <mergeCell ref="Y43:Z43"/>
    <mergeCell ref="AA43:AB43"/>
    <mergeCell ref="AC43:AE43"/>
    <mergeCell ref="U44:V44"/>
    <mergeCell ref="W44:X44"/>
    <mergeCell ref="Y44:Z44"/>
    <mergeCell ref="AA44:AB44"/>
    <mergeCell ref="AC44:AE44"/>
    <mergeCell ref="U45:V45"/>
    <mergeCell ref="W45:X45"/>
    <mergeCell ref="Y45:Z45"/>
    <mergeCell ref="AA45:AB45"/>
    <mergeCell ref="AC45:AE45"/>
    <mergeCell ref="U46:V46"/>
    <mergeCell ref="W46:X46"/>
    <mergeCell ref="Y46:Z46"/>
    <mergeCell ref="AA46:AB46"/>
    <mergeCell ref="AC46:AE46"/>
    <mergeCell ref="U47:V47"/>
    <mergeCell ref="W47:X47"/>
    <mergeCell ref="Y47:Z47"/>
    <mergeCell ref="AA47:AB47"/>
    <mergeCell ref="AC47:AE47"/>
    <mergeCell ref="U48:V48"/>
    <mergeCell ref="W48:X48"/>
    <mergeCell ref="Y48:Z48"/>
    <mergeCell ref="AA48:AB48"/>
    <mergeCell ref="AC48:AE48"/>
    <mergeCell ref="U49:V49"/>
    <mergeCell ref="W49:X49"/>
    <mergeCell ref="Y49:Z49"/>
    <mergeCell ref="AA49:AB49"/>
    <mergeCell ref="AC49:AE49"/>
    <mergeCell ref="U50:V50"/>
    <mergeCell ref="W50:X50"/>
    <mergeCell ref="Y50:Z50"/>
    <mergeCell ref="AA50:AB50"/>
    <mergeCell ref="AC50:AE50"/>
    <mergeCell ref="U51:V51"/>
    <mergeCell ref="W51:X51"/>
    <mergeCell ref="Y51:Z51"/>
    <mergeCell ref="AA51:AB51"/>
    <mergeCell ref="AC51:AE51"/>
    <mergeCell ref="U52:V52"/>
    <mergeCell ref="W52:X52"/>
    <mergeCell ref="Y52:Z52"/>
    <mergeCell ref="AA52:AB52"/>
    <mergeCell ref="AC52:AE52"/>
    <mergeCell ref="U53:V53"/>
    <mergeCell ref="W53:X53"/>
    <mergeCell ref="Y53:Z53"/>
    <mergeCell ref="AA53:AB53"/>
    <mergeCell ref="AC53:AE53"/>
    <mergeCell ref="U54:V54"/>
    <mergeCell ref="W54:X54"/>
    <mergeCell ref="Y54:Z54"/>
    <mergeCell ref="AA54:AB54"/>
    <mergeCell ref="AC54:AE54"/>
    <mergeCell ref="U55:V55"/>
    <mergeCell ref="W55:X55"/>
    <mergeCell ref="Y55:Z55"/>
    <mergeCell ref="AA55:AB55"/>
    <mergeCell ref="AC55:AE55"/>
    <mergeCell ref="U56:V56"/>
    <mergeCell ref="W56:X56"/>
    <mergeCell ref="Y56:Z56"/>
    <mergeCell ref="AA56:AB56"/>
    <mergeCell ref="AC56:AE56"/>
    <mergeCell ref="U57:V57"/>
    <mergeCell ref="W57:X57"/>
    <mergeCell ref="Y57:Z57"/>
    <mergeCell ref="AA57:AB57"/>
    <mergeCell ref="AC57:AE57"/>
    <mergeCell ref="U58:V58"/>
    <mergeCell ref="W58:X58"/>
    <mergeCell ref="Y58:Z58"/>
    <mergeCell ref="AA58:AB58"/>
    <mergeCell ref="AC58:AE58"/>
    <mergeCell ref="U59:V59"/>
    <mergeCell ref="W59:X59"/>
    <mergeCell ref="Y59:Z59"/>
    <mergeCell ref="AA59:AB59"/>
    <mergeCell ref="AC59:AE59"/>
    <mergeCell ref="U60:V60"/>
    <mergeCell ref="W60:X60"/>
    <mergeCell ref="Y60:Z60"/>
    <mergeCell ref="AA60:AB60"/>
    <mergeCell ref="AC60:AE60"/>
    <mergeCell ref="U61:V61"/>
    <mergeCell ref="W61:X61"/>
    <mergeCell ref="Y61:Z61"/>
    <mergeCell ref="AA61:AB61"/>
    <mergeCell ref="AC61:AE61"/>
    <mergeCell ref="U62:V62"/>
    <mergeCell ref="W62:X62"/>
    <mergeCell ref="Y62:Z62"/>
    <mergeCell ref="AA62:AB62"/>
    <mergeCell ref="AC62:AE62"/>
    <mergeCell ref="U63:V63"/>
    <mergeCell ref="W63:X63"/>
    <mergeCell ref="Y63:Z63"/>
    <mergeCell ref="AA63:AB63"/>
    <mergeCell ref="AC63:AE63"/>
    <mergeCell ref="U64:V64"/>
    <mergeCell ref="W64:X64"/>
    <mergeCell ref="Y64:Z64"/>
    <mergeCell ref="AA64:AB64"/>
    <mergeCell ref="AC64:AE64"/>
    <mergeCell ref="U65:V65"/>
    <mergeCell ref="W65:X65"/>
    <mergeCell ref="Y65:Z65"/>
    <mergeCell ref="AA65:AB65"/>
    <mergeCell ref="AC65:AE65"/>
    <mergeCell ref="U66:V66"/>
    <mergeCell ref="W66:X66"/>
    <mergeCell ref="Y66:Z66"/>
    <mergeCell ref="AA66:AB66"/>
    <mergeCell ref="AC66:AE66"/>
    <mergeCell ref="U67:V67"/>
    <mergeCell ref="W67:X67"/>
    <mergeCell ref="Y67:Z67"/>
    <mergeCell ref="AA67:AB67"/>
    <mergeCell ref="AC67:AE67"/>
    <mergeCell ref="U68:V68"/>
    <mergeCell ref="W68:X68"/>
    <mergeCell ref="Y68:Z68"/>
    <mergeCell ref="AA68:AB68"/>
    <mergeCell ref="AC68:AE68"/>
    <mergeCell ref="U69:V69"/>
    <mergeCell ref="W69:X69"/>
    <mergeCell ref="Y69:Z69"/>
    <mergeCell ref="AA69:AB69"/>
    <mergeCell ref="AC69:AE69"/>
    <mergeCell ref="U70:V70"/>
    <mergeCell ref="W70:X70"/>
    <mergeCell ref="Y70:Z70"/>
    <mergeCell ref="AA70:AB70"/>
    <mergeCell ref="AC70:AE70"/>
    <mergeCell ref="U71:V71"/>
    <mergeCell ref="W71:X71"/>
    <mergeCell ref="Y71:Z71"/>
    <mergeCell ref="AA71:AB71"/>
    <mergeCell ref="AC71:AE71"/>
    <mergeCell ref="U72:V72"/>
    <mergeCell ref="W72:X72"/>
    <mergeCell ref="Y72:Z72"/>
    <mergeCell ref="AA72:AB72"/>
    <mergeCell ref="AC72:AE72"/>
    <mergeCell ref="U73:V73"/>
    <mergeCell ref="W73:X73"/>
    <mergeCell ref="Y73:Z73"/>
    <mergeCell ref="AA73:AB73"/>
    <mergeCell ref="AC73:AE73"/>
    <mergeCell ref="U74:V74"/>
    <mergeCell ref="W74:X74"/>
    <mergeCell ref="Y74:Z74"/>
    <mergeCell ref="AA74:AB74"/>
    <mergeCell ref="AC74:AE74"/>
    <mergeCell ref="U75:V75"/>
    <mergeCell ref="W75:X75"/>
    <mergeCell ref="Y75:Z75"/>
    <mergeCell ref="AA75:AB75"/>
    <mergeCell ref="AC75:AE75"/>
    <mergeCell ref="U76:V76"/>
    <mergeCell ref="W76:X76"/>
    <mergeCell ref="Y76:Z76"/>
    <mergeCell ref="AA76:AB76"/>
    <mergeCell ref="AC76:AE76"/>
    <mergeCell ref="U77:V77"/>
    <mergeCell ref="W77:X77"/>
    <mergeCell ref="Y77:Z77"/>
    <mergeCell ref="AA77:AB77"/>
    <mergeCell ref="AC77:AE77"/>
    <mergeCell ref="U78:V78"/>
    <mergeCell ref="W78:X78"/>
    <mergeCell ref="Y78:Z78"/>
    <mergeCell ref="AA78:AB78"/>
    <mergeCell ref="AC78:AE78"/>
    <mergeCell ref="U79:V79"/>
    <mergeCell ref="W79:X79"/>
    <mergeCell ref="Y79:Z79"/>
    <mergeCell ref="AA79:AB79"/>
    <mergeCell ref="AC79:AE79"/>
    <mergeCell ref="U80:V80"/>
    <mergeCell ref="W80:X80"/>
    <mergeCell ref="Y80:Z80"/>
    <mergeCell ref="AA80:AB80"/>
    <mergeCell ref="AC80:AE80"/>
    <mergeCell ref="U81:V81"/>
    <mergeCell ref="W81:X81"/>
    <mergeCell ref="Y81:Z81"/>
    <mergeCell ref="AA81:AB81"/>
    <mergeCell ref="AC81:AE81"/>
    <mergeCell ref="U82:V82"/>
    <mergeCell ref="W82:X82"/>
    <mergeCell ref="Y82:Z82"/>
    <mergeCell ref="AA82:AB82"/>
    <mergeCell ref="AC82:AE82"/>
    <mergeCell ref="U83:V83"/>
    <mergeCell ref="W83:X83"/>
    <mergeCell ref="Y83:Z83"/>
    <mergeCell ref="AA83:AB83"/>
    <mergeCell ref="AC83:AE83"/>
    <mergeCell ref="U84:V84"/>
    <mergeCell ref="W84:X84"/>
    <mergeCell ref="Y84:Z84"/>
    <mergeCell ref="AA84:AB84"/>
    <mergeCell ref="AC84:AE84"/>
    <mergeCell ref="U85:V85"/>
    <mergeCell ref="W85:X85"/>
    <mergeCell ref="Y85:Z85"/>
    <mergeCell ref="AA85:AB85"/>
    <mergeCell ref="AC85:AE85"/>
    <mergeCell ref="U86:V86"/>
    <mergeCell ref="W86:X86"/>
    <mergeCell ref="Y86:Z86"/>
    <mergeCell ref="AA86:AB86"/>
    <mergeCell ref="AC86:AE86"/>
    <mergeCell ref="U87:V87"/>
    <mergeCell ref="W87:X87"/>
    <mergeCell ref="Y87:Z87"/>
    <mergeCell ref="AA87:AB87"/>
    <mergeCell ref="AC87:AE87"/>
    <mergeCell ref="U88:V88"/>
    <mergeCell ref="W88:X88"/>
    <mergeCell ref="Y88:Z88"/>
    <mergeCell ref="AA88:AB88"/>
    <mergeCell ref="AC88:AE88"/>
    <mergeCell ref="U89:V89"/>
    <mergeCell ref="W89:X89"/>
    <mergeCell ref="Y89:Z89"/>
    <mergeCell ref="AA89:AB89"/>
    <mergeCell ref="AC89:AE89"/>
    <mergeCell ref="U90:V90"/>
    <mergeCell ref="W90:X90"/>
    <mergeCell ref="Y90:Z90"/>
    <mergeCell ref="AA90:AB90"/>
    <mergeCell ref="AC90:AE90"/>
    <mergeCell ref="U91:V91"/>
    <mergeCell ref="W91:X91"/>
    <mergeCell ref="Y91:Z91"/>
    <mergeCell ref="AA91:AB91"/>
    <mergeCell ref="AC91:AE91"/>
    <mergeCell ref="U92:V92"/>
    <mergeCell ref="W92:X92"/>
    <mergeCell ref="Y92:Z92"/>
    <mergeCell ref="AA92:AB92"/>
    <mergeCell ref="AC92:AE92"/>
    <mergeCell ref="U93:V93"/>
    <mergeCell ref="W93:X93"/>
    <mergeCell ref="Y93:Z93"/>
    <mergeCell ref="AA93:AB93"/>
    <mergeCell ref="AC93:AE93"/>
    <mergeCell ref="U119:V119"/>
    <mergeCell ref="W119:X119"/>
    <mergeCell ref="Y119:Z119"/>
    <mergeCell ref="AA119:AB119"/>
    <mergeCell ref="AC119:AE119"/>
    <mergeCell ref="Y97:Z97"/>
    <mergeCell ref="AA97:AB97"/>
    <mergeCell ref="AC97:AE97"/>
    <mergeCell ref="U98:V98"/>
    <mergeCell ref="W98:X98"/>
    <mergeCell ref="Y98:Z98"/>
    <mergeCell ref="AA98:AB98"/>
    <mergeCell ref="AC98:AE98"/>
    <mergeCell ref="U99:V99"/>
    <mergeCell ref="W99:X99"/>
    <mergeCell ref="Y99:Z99"/>
    <mergeCell ref="AA99:AB99"/>
    <mergeCell ref="AC99:AE99"/>
    <mergeCell ref="U100:V100"/>
    <mergeCell ref="B122:G123"/>
    <mergeCell ref="H122:I122"/>
    <mergeCell ref="J122:T123"/>
    <mergeCell ref="U122:V122"/>
    <mergeCell ref="W122:X122"/>
    <mergeCell ref="Y122:Z122"/>
    <mergeCell ref="AC120:AE121"/>
    <mergeCell ref="AF120:AF121"/>
    <mergeCell ref="BG120:BH120"/>
    <mergeCell ref="H121:I121"/>
    <mergeCell ref="U121:V121"/>
    <mergeCell ref="W121:X121"/>
    <mergeCell ref="Y121:Z121"/>
    <mergeCell ref="AA121:AB121"/>
    <mergeCell ref="BG121:BH121"/>
    <mergeCell ref="B120:G121"/>
    <mergeCell ref="H120:I120"/>
    <mergeCell ref="U120:V120"/>
    <mergeCell ref="W120:X120"/>
    <mergeCell ref="Y120:Z120"/>
    <mergeCell ref="AA120:AB120"/>
    <mergeCell ref="AA122:AB122"/>
    <mergeCell ref="AC122:AE123"/>
    <mergeCell ref="AF122:AF123"/>
    <mergeCell ref="BG122:BH122"/>
    <mergeCell ref="H123:I123"/>
    <mergeCell ref="U123:V123"/>
    <mergeCell ref="W123:X123"/>
    <mergeCell ref="Y123:Z123"/>
    <mergeCell ref="AA123:AB123"/>
    <mergeCell ref="BG123:BH123"/>
    <mergeCell ref="U94:V94"/>
    <mergeCell ref="W94:X94"/>
    <mergeCell ref="Y94:Z94"/>
    <mergeCell ref="AA94:AB94"/>
    <mergeCell ref="AC94:AE94"/>
    <mergeCell ref="U95:V95"/>
    <mergeCell ref="W95:X95"/>
    <mergeCell ref="Y95:Z95"/>
    <mergeCell ref="AA95:AB95"/>
    <mergeCell ref="AC95:AE95"/>
    <mergeCell ref="U96:V96"/>
    <mergeCell ref="W96:X96"/>
    <mergeCell ref="Y96:Z96"/>
    <mergeCell ref="AA96:AB96"/>
    <mergeCell ref="AC96:AE96"/>
    <mergeCell ref="U97:V97"/>
    <mergeCell ref="W97:X97"/>
    <mergeCell ref="W100:X100"/>
    <mergeCell ref="Y100:Z100"/>
    <mergeCell ref="AA100:AB100"/>
    <mergeCell ref="AC100:AE100"/>
    <mergeCell ref="U101:V101"/>
    <mergeCell ref="W101:X101"/>
    <mergeCell ref="Y101:Z101"/>
    <mergeCell ref="AA101:AB101"/>
    <mergeCell ref="AC101:AE101"/>
    <mergeCell ref="U102:V102"/>
    <mergeCell ref="W102:X102"/>
    <mergeCell ref="Y102:Z102"/>
    <mergeCell ref="AA102:AB102"/>
    <mergeCell ref="AC102:AE102"/>
    <mergeCell ref="U103:V103"/>
    <mergeCell ref="W103:X103"/>
    <mergeCell ref="Y103:Z103"/>
    <mergeCell ref="AA103:AB103"/>
    <mergeCell ref="AC103:AE103"/>
    <mergeCell ref="U104:V104"/>
    <mergeCell ref="W104:X104"/>
    <mergeCell ref="Y104:Z104"/>
    <mergeCell ref="AA104:AB104"/>
    <mergeCell ref="AC104:AE104"/>
    <mergeCell ref="U105:V105"/>
    <mergeCell ref="W105:X105"/>
    <mergeCell ref="Y105:Z105"/>
    <mergeCell ref="AA105:AB105"/>
    <mergeCell ref="AC105:AE105"/>
    <mergeCell ref="U106:V106"/>
    <mergeCell ref="W106:X106"/>
    <mergeCell ref="Y106:Z106"/>
    <mergeCell ref="AA106:AB106"/>
    <mergeCell ref="AC106:AE106"/>
    <mergeCell ref="U107:V107"/>
    <mergeCell ref="W107:X107"/>
    <mergeCell ref="Y107:Z107"/>
    <mergeCell ref="AA107:AB107"/>
    <mergeCell ref="AC107:AE107"/>
    <mergeCell ref="U108:V108"/>
    <mergeCell ref="W108:X108"/>
    <mergeCell ref="Y108:Z108"/>
    <mergeCell ref="AA108:AB108"/>
    <mergeCell ref="AC108:AE108"/>
    <mergeCell ref="U109:V109"/>
    <mergeCell ref="W109:X109"/>
    <mergeCell ref="Y109:Z109"/>
    <mergeCell ref="AA109:AB109"/>
    <mergeCell ref="AC109:AE109"/>
    <mergeCell ref="U110:V110"/>
    <mergeCell ref="W110:X110"/>
    <mergeCell ref="Y110:Z110"/>
    <mergeCell ref="AA110:AB110"/>
    <mergeCell ref="AC110:AE110"/>
    <mergeCell ref="U111:V111"/>
    <mergeCell ref="W111:X111"/>
    <mergeCell ref="Y111:Z111"/>
    <mergeCell ref="AA111:AB111"/>
    <mergeCell ref="AC111:AE111"/>
    <mergeCell ref="U112:V112"/>
    <mergeCell ref="W112:X112"/>
    <mergeCell ref="Y112:Z112"/>
    <mergeCell ref="AA112:AB112"/>
    <mergeCell ref="AC112:AE112"/>
    <mergeCell ref="U113:V113"/>
    <mergeCell ref="W113:X113"/>
    <mergeCell ref="Y113:Z113"/>
    <mergeCell ref="AA113:AB113"/>
    <mergeCell ref="AC113:AE113"/>
    <mergeCell ref="U114:V114"/>
    <mergeCell ref="W114:X114"/>
    <mergeCell ref="Y114:Z114"/>
    <mergeCell ref="AA114:AB114"/>
    <mergeCell ref="AC114:AE114"/>
    <mergeCell ref="U115:V115"/>
    <mergeCell ref="W115:X115"/>
    <mergeCell ref="Y115:Z115"/>
    <mergeCell ref="AA115:AB115"/>
    <mergeCell ref="AC115:AE115"/>
    <mergeCell ref="U118:V118"/>
    <mergeCell ref="W118:X118"/>
    <mergeCell ref="Y118:Z118"/>
    <mergeCell ref="AA118:AB118"/>
    <mergeCell ref="AC118:AE118"/>
    <mergeCell ref="U116:V116"/>
    <mergeCell ref="W116:X116"/>
    <mergeCell ref="Y116:Z116"/>
    <mergeCell ref="AA116:AB116"/>
    <mergeCell ref="AC116:AE116"/>
    <mergeCell ref="U117:V117"/>
    <mergeCell ref="W117:X117"/>
    <mergeCell ref="Y117:Z117"/>
    <mergeCell ref="AA117:AB117"/>
    <mergeCell ref="AC117:AE117"/>
  </mergeCells>
  <phoneticPr fontId="1"/>
  <dataValidations count="4">
    <dataValidation type="list" allowBlank="1" showInputMessage="1" showErrorMessage="1" sqref="O10:O11" xr:uid="{435A7A04-38B0-4E34-9335-09A688B25172}">
      <formula1>#REF!</formula1>
    </dataValidation>
    <dataValidation type="list" allowBlank="1" showInputMessage="1" showErrorMessage="1" sqref="U20:AB119" xr:uid="{4C8DED3C-4753-41B7-89DF-31B2AC22F367}">
      <formula1>$U$152:$U$154</formula1>
    </dataValidation>
    <dataValidation type="list" allowBlank="1" showInputMessage="1" showErrorMessage="1" sqref="C20:C119" xr:uid="{F8EE9E3E-9B4C-4623-94DA-D6DF2B4EA4A0}">
      <formula1>$C$152:$C$154</formula1>
    </dataValidation>
    <dataValidation type="list" allowBlank="1" showInputMessage="1" showErrorMessage="1" sqref="H20:T119" xr:uid="{72073664-1217-403E-8884-84B333762697}">
      <formula1>$H$152:$H$153</formula1>
    </dataValidation>
  </dataValidations>
  <pageMargins left="0.9055118110236221" right="0.31496062992125984" top="0.74803149606299213" bottom="0.74803149606299213" header="0.31496062992125984" footer="0.31496062992125984"/>
  <pageSetup paperSize="9" scale="47" fitToWidth="0" orientation="portrait" blackAndWhite="1" r:id="rId1"/>
  <rowBreaks count="1" manualBreakCount="1">
    <brk id="69" min="1" max="30" man="1"/>
  </rowBreaks>
  <colBreaks count="1" manualBreakCount="1">
    <brk id="84"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675A2AB-F64F-4228-B37F-89B10D408E02}">
          <x14:formula1>
            <xm:f>①基本入力表!$E$68:$E$70</xm:f>
          </x14:formula1>
          <xm:sqref>G9</xm:sqref>
        </x14:dataValidation>
        <x14:dataValidation type="list" allowBlank="1" showInputMessage="1" showErrorMessage="1" xr:uid="{1E92450E-E995-4014-9658-6FC6D9BB59D7}">
          <x14:formula1>
            <xm:f>①基本入力表!$G$68:$G$72</xm:f>
          </x14:formula1>
          <xm:sqref>O9</xm:sqref>
        </x14:dataValidation>
        <x14:dataValidation type="list" allowBlank="1" showInputMessage="1" showErrorMessage="1" xr:uid="{6A8F4112-0743-42EF-AE1C-2915CC769DC9}">
          <x14:formula1>
            <xm:f>①基本入力表!$H$68:$H$72</xm:f>
          </x14:formula1>
          <xm:sqref>P11:AA11 AB10:AB11 AC11:AE11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ad523b43-cca0-4ede-b5f2-15d7d4b2a7a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94581EDF8732E4FACDC56E916D3A2DC" ma:contentTypeVersion="16" ma:contentTypeDescription="新しいドキュメントを作成します。" ma:contentTypeScope="" ma:versionID="84ad57b6b63a8e23253f01c3f6380811">
  <xsd:schema xmlns:xsd="http://www.w3.org/2001/XMLSchema" xmlns:xs="http://www.w3.org/2001/XMLSchema" xmlns:p="http://schemas.microsoft.com/office/2006/metadata/properties" xmlns:ns3="deb0a462-7cfd-4e86-9fad-b4bdfc02fb13" xmlns:ns4="ad523b43-cca0-4ede-b5f2-15d7d4b2a7a8" targetNamespace="http://schemas.microsoft.com/office/2006/metadata/properties" ma:root="true" ma:fieldsID="a38ce20233c0667171cddc8fefbe58b1" ns3:_="" ns4:_="">
    <xsd:import namespace="deb0a462-7cfd-4e86-9fad-b4bdfc02fb13"/>
    <xsd:import namespace="ad523b43-cca0-4ede-b5f2-15d7d4b2a7a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_activity" minOccurs="0"/>
                <xsd:element ref="ns4:MediaServiceObjectDetectorVersions"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b0a462-7cfd-4e86-9fad-b4bdfc02fb1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523b43-cca0-4ede-b5f2-15d7d4b2a7a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2B84DF-68BD-4DBC-BEE8-0A6219FE5EF9}">
  <ds:schemaRefs>
    <ds:schemaRef ds:uri="http://schemas.microsoft.com/sharepoint/v3/contenttype/forms"/>
  </ds:schemaRefs>
</ds:datastoreItem>
</file>

<file path=customXml/itemProps2.xml><?xml version="1.0" encoding="utf-8"?>
<ds:datastoreItem xmlns:ds="http://schemas.openxmlformats.org/officeDocument/2006/customXml" ds:itemID="{44D77E97-DFE4-4574-B61F-CEA8D6217DA5}">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d523b43-cca0-4ede-b5f2-15d7d4b2a7a8"/>
    <ds:schemaRef ds:uri="deb0a462-7cfd-4e86-9fad-b4bdfc02fb13"/>
    <ds:schemaRef ds:uri="http://www.w3.org/XML/1998/namespace"/>
  </ds:schemaRefs>
</ds:datastoreItem>
</file>

<file path=customXml/itemProps3.xml><?xml version="1.0" encoding="utf-8"?>
<ds:datastoreItem xmlns:ds="http://schemas.openxmlformats.org/officeDocument/2006/customXml" ds:itemID="{09207B6A-3503-4D17-825F-A60D78356A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b0a462-7cfd-4e86-9fad-b4bdfc02fb13"/>
    <ds:schemaRef ds:uri="ad523b43-cca0-4ede-b5f2-15d7d4b2a7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20</vt:i4>
      </vt:variant>
    </vt:vector>
  </HeadingPairs>
  <TitlesOfParts>
    <vt:vector size="34" baseType="lpstr">
      <vt:lpstr>①基本入力表</vt:lpstr>
      <vt:lpstr>②使用申込書</vt:lpstr>
      <vt:lpstr>③減免申請書</vt:lpstr>
      <vt:lpstr>④プログラム</vt:lpstr>
      <vt:lpstr>名簿記入例</vt:lpstr>
      <vt:lpstr>⑤名簿25人</vt:lpstr>
      <vt:lpstr>⑤名簿50人</vt:lpstr>
      <vt:lpstr>⑤名簿75人</vt:lpstr>
      <vt:lpstr>⑤名簿100人</vt:lpstr>
      <vt:lpstr>⑤名簿125人</vt:lpstr>
      <vt:lpstr>⑥食事申込書</vt:lpstr>
      <vt:lpstr>⑦借用・購入申請書</vt:lpstr>
      <vt:lpstr>⑧キャンセル届</vt:lpstr>
      <vt:lpstr>※入力不要【弊所使用】</vt:lpstr>
      <vt:lpstr>※入力不要【弊所使用】!Print_Area</vt:lpstr>
      <vt:lpstr>①基本入力表!Print_Area</vt:lpstr>
      <vt:lpstr>②使用申込書!Print_Area</vt:lpstr>
      <vt:lpstr>③減免申請書!Print_Area</vt:lpstr>
      <vt:lpstr>④プログラム!Print_Area</vt:lpstr>
      <vt:lpstr>⑤名簿100人!Print_Area</vt:lpstr>
      <vt:lpstr>⑤名簿125人!Print_Area</vt:lpstr>
      <vt:lpstr>⑤名簿25人!Print_Area</vt:lpstr>
      <vt:lpstr>⑤名簿50人!Print_Area</vt:lpstr>
      <vt:lpstr>⑤名簿75人!Print_Area</vt:lpstr>
      <vt:lpstr>⑥食事申込書!Print_Area</vt:lpstr>
      <vt:lpstr>⑦借用・購入申請書!Print_Area</vt:lpstr>
      <vt:lpstr>⑧キャンセル届!Print_Area</vt:lpstr>
      <vt:lpstr>名簿記入例!Print_Area</vt:lpstr>
      <vt:lpstr>⑤名簿100人!Print_Titles</vt:lpstr>
      <vt:lpstr>⑤名簿125人!Print_Titles</vt:lpstr>
      <vt:lpstr>⑤名簿25人!Print_Titles</vt:lpstr>
      <vt:lpstr>⑤名簿50人!Print_Titles</vt:lpstr>
      <vt:lpstr>⑤名簿75人!Print_Titles</vt:lpstr>
      <vt:lpstr>名簿記入例!Print_Titles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2024-02-14T05:02:36Z</dcterms:created>
  <dcterms:modified xsi:type="dcterms:W3CDTF">2026-02-04T01:43:00Z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0x010100F94581EDF8732E4FACDC56E916D3A2DC</vt:lpwstr>
  </property>
</Properties>
</file>