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2" documentId="6_{614F3331-6846-49CE-907C-228DE2B320A4}" xr6:coauthVersionLast="47" xr6:coauthVersionMax="47" xr10:uidLastSave="{2F642740-FAE7-4E8B-B25D-7ED10ECCBCE3}"/>
  <bookViews>
    <workbookView xWindow="-110" yWindow="-110" windowWidth="19420" windowHeight="11500" activeTab="1" xr2:uid="{00000000-000D-0000-FFFF-FFFF00000000}"/>
  </bookViews>
  <sheets>
    <sheet name="(はじめにお読み下さい)申請書の使い方" sheetId="30" r:id="rId1"/>
    <sheet name="申請書兼実績報告書" sheetId="20" r:id="rId2"/>
    <sheet name="申請額（実績額）一覧" sheetId="29" r:id="rId3"/>
    <sheet name="個票1" sheetId="19" r:id="rId4"/>
    <sheet name="単価表" sheetId="28" state="hidden" r:id="rId5"/>
    <sheet name="リスト" sheetId="31" state="hidden" r:id="rId6"/>
  </sheets>
  <definedNames>
    <definedName name="_xlnm.Print_Area" localSheetId="3">個票1!$A$1:$BX$33</definedName>
    <definedName name="_xlnm.Print_Area" localSheetId="2">'申請額（実績額）一覧'!$A$1:$I$22</definedName>
    <definedName name="_xlnm.Print_Area" localSheetId="1">申請書兼実績報告書!$A$1:$AM$37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19" l="1"/>
  <c r="AI26" i="19" s="1"/>
  <c r="H30" i="19"/>
  <c r="A19" i="29"/>
  <c r="A18" i="29"/>
  <c r="A17" i="29"/>
  <c r="A16" i="29"/>
  <c r="A15" i="29"/>
  <c r="A14" i="29"/>
  <c r="A13" i="29"/>
  <c r="A12" i="29"/>
  <c r="A11" i="29"/>
  <c r="A10" i="29"/>
  <c r="A9" i="29"/>
  <c r="A8" i="29"/>
  <c r="A7" i="29"/>
  <c r="A6" i="29"/>
  <c r="A5" i="29"/>
  <c r="A6" i="30"/>
  <c r="A7" i="30"/>
  <c r="A8" i="30"/>
  <c r="A9" i="30"/>
  <c r="A10" i="30"/>
  <c r="A11" i="30"/>
  <c r="A12" i="30"/>
  <c r="A13" i="30"/>
  <c r="K5" i="29"/>
  <c r="F9" i="29"/>
  <c r="G12" i="29"/>
  <c r="G5" i="29"/>
  <c r="D12" i="29"/>
  <c r="C10" i="29"/>
  <c r="E12" i="29"/>
  <c r="F5" i="29"/>
  <c r="C8" i="29"/>
  <c r="G9" i="29"/>
  <c r="B6" i="29"/>
  <c r="F10" i="29"/>
  <c r="B16" i="29"/>
  <c r="E7" i="29"/>
  <c r="D6" i="29"/>
  <c r="E9" i="29"/>
  <c r="C15" i="29"/>
  <c r="B11" i="29"/>
  <c r="E18" i="29"/>
  <c r="F6" i="29"/>
  <c r="E11" i="29"/>
  <c r="F16" i="29"/>
  <c r="B7" i="29"/>
  <c r="D17" i="29"/>
  <c r="F7" i="29"/>
  <c r="D7" i="29"/>
  <c r="F14" i="29"/>
  <c r="D10" i="29"/>
  <c r="E8" i="29"/>
  <c r="F12" i="29"/>
  <c r="B15" i="29"/>
  <c r="B17" i="29"/>
  <c r="F19" i="29"/>
  <c r="G11" i="29"/>
  <c r="D13" i="29"/>
  <c r="E13" i="29"/>
  <c r="D16" i="29"/>
  <c r="D18" i="29"/>
  <c r="C16" i="29"/>
  <c r="D9" i="29"/>
  <c r="G19" i="29"/>
  <c r="G15" i="29"/>
  <c r="C18" i="29"/>
  <c r="C6" i="29"/>
  <c r="E17" i="29"/>
  <c r="G10" i="29"/>
  <c r="E6" i="29"/>
  <c r="D15" i="29"/>
  <c r="G6" i="29"/>
  <c r="E14" i="29"/>
  <c r="C11" i="29"/>
  <c r="B14" i="29"/>
  <c r="G18" i="29"/>
  <c r="D5" i="29"/>
  <c r="D8" i="29"/>
  <c r="B12" i="29"/>
  <c r="E19" i="29"/>
  <c r="B10" i="29"/>
  <c r="G7" i="29"/>
  <c r="B19" i="29"/>
  <c r="E5" i="29"/>
  <c r="B18" i="29"/>
  <c r="D14" i="29"/>
  <c r="C9" i="29"/>
  <c r="D19" i="29"/>
  <c r="G14" i="29"/>
  <c r="F11" i="29"/>
  <c r="F13" i="29"/>
  <c r="G16" i="29"/>
  <c r="E10" i="29"/>
  <c r="C19" i="29"/>
  <c r="B5" i="29"/>
  <c r="C7" i="29"/>
  <c r="F8" i="29"/>
  <c r="B8" i="29"/>
  <c r="B13" i="29"/>
  <c r="C17" i="29"/>
  <c r="F15" i="29"/>
  <c r="B9" i="29"/>
  <c r="C14" i="29"/>
  <c r="F17" i="29"/>
  <c r="C5" i="29"/>
  <c r="E15" i="29"/>
  <c r="F18" i="29"/>
  <c r="D11" i="29"/>
  <c r="G17" i="29"/>
  <c r="E16" i="29"/>
  <c r="G13" i="29"/>
  <c r="C12" i="29"/>
  <c r="G8" i="29"/>
  <c r="C13" i="29"/>
  <c r="S1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0" authorId="0" shapeId="0" xr:uid="{9722799E-74A8-40CB-9054-7DCCC6DFEB40}">
      <text>
        <r>
          <rPr>
            <sz val="9"/>
            <color indexed="81"/>
            <rFont val="MS P ゴシック"/>
            <family val="3"/>
            <charset val="128"/>
          </rPr>
          <t>・</t>
        </r>
        <r>
          <rPr>
            <b/>
            <sz val="9"/>
            <color indexed="81"/>
            <rFont val="MS P ゴシック"/>
            <family val="3"/>
            <charset val="128"/>
          </rPr>
          <t>定員数は令和7年4月1日現在の数値を記載してください。</t>
        </r>
        <r>
          <rPr>
            <sz val="9"/>
            <color indexed="81"/>
            <rFont val="MS P ゴシック"/>
            <family val="3"/>
            <charset val="128"/>
          </rPr>
          <t>令和7年4月2日以降に開設をした場合は開設日時点の数値を記載してください。</t>
        </r>
      </text>
    </comment>
    <comment ref="AV25"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「申請額（実績額）」：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「用途・品目・数量等」：</t>
        </r>
        <r>
          <rPr>
            <sz val="9"/>
            <color indexed="81"/>
            <rFont val="MS P ゴシック"/>
            <family val="3"/>
            <charset val="128"/>
          </rPr>
          <t xml:space="preserve">
記載例：入所者への食事提供のための食材料購入費・Ｒ８.１月～３月分・一式　
　　　　入所者への給食に係る委託料・Ｒ８.１月～４月分・一式</t>
        </r>
      </text>
    </comment>
  </commentList>
</comments>
</file>

<file path=xl/sharedStrings.xml><?xml version="1.0" encoding="utf-8"?>
<sst xmlns="http://schemas.openxmlformats.org/spreadsheetml/2006/main" count="371" uniqueCount="225">
  <si>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</si>
  <si>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</si>
  <si>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</si>
  <si>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</si>
  <si>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</si>
  <si>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</si>
  <si>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</si>
  <si>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</si>
  <si>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</si>
  <si>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</si>
  <si>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</si>
  <si>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</si>
  <si>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t>都道府県等内で必要な作業を行い、事業者に補助金を交付</t>
    <rPh sb="20" eb="22">
      <t>ホジョ</t>
    </rPh>
    <phoneticPr fontId="4"/>
  </si>
  <si>
    <t>（別記様式第１号）</t>
    <phoneticPr fontId="4"/>
  </si>
  <si>
    <t>　　令和</t>
    <rPh sb="2" eb="4">
      <t>レイワ</t>
    </rPh>
    <phoneticPr fontId="4"/>
  </si>
  <si>
    <t>年</t>
    <rPh sb="0" eb="1">
      <t>ネン</t>
    </rPh>
    <phoneticPr fontId="4"/>
  </si>
  <si>
    <t>月</t>
    <rPh sb="0" eb="1">
      <t>ゲツ</t>
    </rPh>
    <phoneticPr fontId="4"/>
  </si>
  <si>
    <t>日</t>
    <rPh sb="0" eb="1">
      <t>ニチ</t>
    </rPh>
    <phoneticPr fontId="4"/>
  </si>
  <si>
    <t>群馬県知事</t>
  </si>
  <si>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</si>
  <si>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</si>
  <si>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</si>
  <si>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群馬県介護施設等に対するサービス継続支援事業に係る交付申請書兼実績報告書</t>
    <rPh sb="0" eb="3">
      <t>グンマケン</t>
    </rPh>
    <rPh sb="30" eb="31">
      <t>ケン</t>
    </rPh>
    <rPh sb="31" eb="36">
      <t>ジッセキホウコクショ</t>
    </rPh>
    <phoneticPr fontId="4"/>
  </si>
  <si>
    <t>（介護老人福祉施設・地域密着型介護老人福祉施設・短期入所生活介護分）</t>
    <phoneticPr fontId="4"/>
  </si>
  <si>
    <t>　標記について、次により補助金を交付されるよう関係書類を添えて申請する。</t>
  </si>
  <si>
    <t>　　申　請　額（実　績　額）　：　</t>
    <rPh sb="2" eb="3">
      <t>サル</t>
    </rPh>
    <rPh sb="4" eb="5">
      <t>ショウ</t>
    </rPh>
    <rPh sb="6" eb="7">
      <t>ガク</t>
    </rPh>
    <rPh sb="8" eb="9">
      <t>ジツ</t>
    </rPh>
    <rPh sb="10" eb="11">
      <t>イサオ</t>
    </rPh>
    <rPh sb="12" eb="13">
      <t>ガク</t>
    </rPh>
    <phoneticPr fontId="4"/>
  </si>
  <si>
    <t>千円</t>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</si>
  <si>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</si>
  <si>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</si>
  <si>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介護施設等に対するサービス継続支援事業に関する事業実施計画書兼実績報告書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2" eb="33">
      <t>ケン</t>
    </rPh>
    <rPh sb="33" eb="38">
      <t>ジッセキホウコクショ</t>
    </rPh>
    <phoneticPr fontId="4"/>
  </si>
  <si>
    <t>（事業所単位）（様式２）</t>
    <rPh sb="8" eb="10">
      <t>ヨウシキ</t>
    </rPh>
    <phoneticPr fontId="4"/>
  </si>
  <si>
    <t>振込先口座の通帳の写し（表紙及び通帳を開いて１枚目の２面）</t>
    <rPh sb="0" eb="5">
      <t>フリコミサキコウザ</t>
    </rPh>
    <rPh sb="6" eb="8">
      <t>ツウチョウ</t>
    </rPh>
    <rPh sb="9" eb="10">
      <t>ウツ</t>
    </rPh>
    <rPh sb="12" eb="15">
      <t>ヒョウシオヨ</t>
    </rPh>
    <rPh sb="16" eb="18">
      <t>ツウチョウ</t>
    </rPh>
    <rPh sb="19" eb="20">
      <t>ヒラ</t>
    </rPh>
    <rPh sb="23" eb="25">
      <t>マイメ</t>
    </rPh>
    <rPh sb="27" eb="28">
      <t>メン</t>
    </rPh>
    <phoneticPr fontId="4"/>
  </si>
  <si>
    <t>※申請代表者（理事長・代表取締役等）名義の口座としてください。</t>
    <rPh sb="1" eb="6">
      <t>シンセイダイヒョウシャ</t>
    </rPh>
    <rPh sb="7" eb="10">
      <t>リジチョウ</t>
    </rPh>
    <rPh sb="11" eb="13">
      <t>ダイヒョウ</t>
    </rPh>
    <rPh sb="13" eb="15">
      <t>トリシマリ</t>
    </rPh>
    <rPh sb="15" eb="16">
      <t>ヤク</t>
    </rPh>
    <rPh sb="16" eb="17">
      <t>トウ</t>
    </rPh>
    <rPh sb="18" eb="20">
      <t>メイギ</t>
    </rPh>
    <rPh sb="21" eb="23">
      <t>コウザ</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</si>
  <si>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</si>
  <si>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</si>
  <si>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</si>
  <si>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</si>
  <si>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</si>
  <si>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</si>
  <si>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</si>
  <si>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（様式１）事業所・施設別申請額（実績額）一覧（介護老人福祉施設・地域密着型介護老人福祉施設・短期入所生活介護分）</t>
    <rPh sb="1" eb="3">
      <t>ヨウシキ</t>
    </rPh>
    <rPh sb="5" eb="8">
      <t>ジギョウショ</t>
    </rPh>
    <rPh sb="9" eb="11">
      <t>シセツ</t>
    </rPh>
    <rPh sb="11" eb="12">
      <t>ベツ</t>
    </rPh>
    <rPh sb="12" eb="15">
      <t>シンセイガク</t>
    </rPh>
    <rPh sb="16" eb="19">
      <t>ジッセキガク</t>
    </rPh>
    <rPh sb="20" eb="22">
      <t>イチラン</t>
    </rPh>
    <rPh sb="23" eb="31">
      <t>カイゴロウジンフクシシセツ</t>
    </rPh>
    <rPh sb="32" eb="37">
      <t>チイキミッチャクガタ</t>
    </rPh>
    <rPh sb="37" eb="45">
      <t>カイゴロウジンフクシシセツ</t>
    </rPh>
    <rPh sb="46" eb="54">
      <t>タンキニュウショセイカツカイゴ</t>
    </rPh>
    <rPh sb="54" eb="55">
      <t>ブン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</si>
  <si>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</si>
  <si>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</si>
  <si>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</si>
  <si>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</si>
  <si>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</si>
  <si>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</si>
  <si>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phoneticPr fontId="4"/>
  </si>
  <si>
    <t>介護施設等に対するサービス継続支援
事業</t>
    <rPh sb="0" eb="2">
      <t>カイゴ</t>
    </rPh>
    <rPh sb="2" eb="4">
      <t>シセツ</t>
    </rPh>
    <rPh sb="4" eb="5">
      <t>トウ</t>
    </rPh>
    <rPh sb="6" eb="7">
      <t>タイ</t>
    </rPh>
    <rPh sb="13" eb="15">
      <t>ケイゾク</t>
    </rPh>
    <rPh sb="15" eb="17">
      <t>シエン</t>
    </rPh>
    <rPh sb="18" eb="20">
      <t>ジギョウ</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</si>
  <si>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</si>
  <si>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</si>
  <si>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</si>
  <si>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</si>
  <si>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</si>
  <si>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</si>
  <si>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</si>
  <si>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</si>
  <si>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</si>
  <si>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</si>
  <si>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</si>
  <si>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</si>
  <si>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</si>
  <si>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</si>
  <si>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</si>
  <si>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</si>
  <si>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</si>
  <si>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支出予定額</t>
    <rPh sb="0" eb="2">
      <t>シシュツ</t>
    </rPh>
    <rPh sb="2" eb="5">
      <t>ヨテイガク</t>
    </rPh>
    <phoneticPr fontId="4"/>
  </si>
  <si>
    <t>１．介護施設等に対するサービス継続支援事業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</si>
  <si>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補助上限額</t>
    <rPh sb="0" eb="2">
      <t>ホジョ</t>
    </rPh>
    <rPh sb="2" eb="5">
      <t>ジョウゲンガク</t>
    </rPh>
    <phoneticPr fontId="4"/>
  </si>
  <si>
    <t>申請額（実績額）</t>
    <rPh sb="0" eb="3">
      <t>シンセイガク</t>
    </rPh>
    <rPh sb="4" eb="7">
      <t>ジッセキガク</t>
    </rPh>
    <phoneticPr fontId="4"/>
  </si>
  <si>
    <t>千円</t>
    <rPh sb="0" eb="2">
      <t>センエン</t>
    </rPh>
    <phoneticPr fontId="4"/>
  </si>
  <si>
    <t>科目</t>
    <rPh sb="0" eb="2">
      <t>カモク</t>
    </rPh>
    <phoneticPr fontId="4"/>
  </si>
  <si>
    <r>
      <t xml:space="preserve">所要額（円）
</t>
    </r>
    <r>
      <rPr>
        <sz val="9"/>
        <color rgb="FFFF0000"/>
        <rFont val="ＭＳ Ｐ明朝"/>
        <family val="1"/>
        <charset val="128"/>
      </rPr>
      <t>※税抜き</t>
    </r>
    <rPh sb="0" eb="3">
      <t>ショヨウガク</t>
    </rPh>
    <rPh sb="4" eb="5">
      <t>エン</t>
    </rPh>
    <rPh sb="8" eb="10">
      <t>ゼイヌ</t>
    </rPh>
    <phoneticPr fontId="4"/>
  </si>
  <si>
    <t>用途・品目・数量等</t>
    <rPh sb="0" eb="2">
      <t>ヨウト</t>
    </rPh>
    <rPh sb="3" eb="5">
      <t>ヒンモク</t>
    </rPh>
    <rPh sb="6" eb="8">
      <t>スウリョウ</t>
    </rPh>
    <rPh sb="8" eb="9">
      <t>トウ</t>
    </rPh>
    <phoneticPr fontId="4"/>
  </si>
  <si>
    <t>食材料費等</t>
    <rPh sb="0" eb="4">
      <t>ショクザイリョウヒ</t>
    </rPh>
    <rPh sb="4" eb="5">
      <t>トウ</t>
    </rPh>
    <phoneticPr fontId="4"/>
  </si>
  <si>
    <t>合計</t>
    <rPh sb="0" eb="2">
      <t>ゴウケイ</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</si>
  <si>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</si>
  <si>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</si>
  <si>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</si>
  <si>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</si>
  <si>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</si>
  <si>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</si>
  <si>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</si>
  <si>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</si>
  <si>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</si>
  <si>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</si>
  <si>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</si>
  <si>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</si>
  <si>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</si>
  <si>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</si>
  <si>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</si>
  <si>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</si>
  <si>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</si>
  <si>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</si>
  <si>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</si>
  <si>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</si>
  <si>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</si>
  <si>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</si>
  <si>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</si>
  <si>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</si>
  <si>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</si>
  <si>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</si>
  <si>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</si>
  <si>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</si>
  <si>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</si>
  <si>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</si>
  <si>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</si>
  <si>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</si>
  <si>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</si>
  <si>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</si>
  <si>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</si>
  <si>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</si>
  <si>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</si>
  <si>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</si>
  <si>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</si>
  <si>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</si>
  <si>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</si>
  <si>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</si>
  <si>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</si>
  <si>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</si>
  <si>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</si>
  <si>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</si>
  <si>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</si>
  <si>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</si>
  <si>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</si>
  <si>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</si>
  <si>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</si>
  <si>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</si>
  <si>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</si>
  <si>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</si>
  <si>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</si>
  <si>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</si>
  <si>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</si>
  <si>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</si>
  <si>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</si>
  <si>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</si>
  <si>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</si>
  <si>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</si>
  <si>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</si>
  <si>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</si>
  <si>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</si>
  <si>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</si>
  <si>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</si>
  <si>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</si>
  <si>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</si>
  <si>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</si>
  <si>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</si>
  <si>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</si>
  <si>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</si>
  <si>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</si>
  <si>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</si>
  <si>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</si>
  <si>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</si>
  <si>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</si>
  <si>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</si>
  <si>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</si>
  <si>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</si>
  <si>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</si>
  <si>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</si>
  <si>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</si>
  <si>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</si>
  <si>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</si>
  <si>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</si>
  <si>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</si>
  <si>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</si>
  <si>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</si>
  <si>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介護老人福祉施設</t>
  </si>
  <si>
    <t>/定員</t>
    <rPh sb="1" eb="3">
      <t>テイイン</t>
    </rPh>
    <phoneticPr fontId="1"/>
  </si>
  <si>
    <t>地域密着型介護老人福祉施設</t>
  </si>
  <si>
    <t>短期入所生活介護事業所</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</si>
  <si>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</si>
  <si>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</si>
  <si>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</si>
  <si>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</si>
  <si>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</si>
  <si>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</si>
  <si>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</si>
  <si>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</si>
  <si>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</si>
  <si>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</si>
  <si>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</si>
  <si>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</si>
  <si>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</si>
  <si>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</si>
  <si>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</si>
  <si>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</si>
  <si>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</si>
  <si>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</si>
  <si>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</si>
  <si>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</si>
  <si>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</si>
  <si>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</si>
  <si>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</si>
  <si>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</si>
  <si>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</si>
  <si>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</si>
  <si>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</si>
  <si>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</si>
  <si>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</si>
  <si>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</si>
  <si>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</si>
  <si>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</si>
  <si>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</si>
  <si>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</si>
  <si>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</si>
  <si>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</si>
  <si>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</si>
  <si>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</si>
  <si>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</si>
  <si>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</si>
  <si>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</si>
  <si>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</si>
  <si>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</si>
  <si>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</si>
  <si>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</si>
  <si>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</si>
  <si>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</si>
  <si>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※所要額は消費税額及び地方消費税額を除いた額としてください。消費税分は補助対象外です。</t>
    <rPh sb="1" eb="4">
      <t>ショヨウガク</t>
    </rPh>
    <rPh sb="5" eb="9">
      <t>ショウヒゼイガク</t>
    </rPh>
    <rPh sb="9" eb="10">
      <t>オヨ</t>
    </rPh>
    <rPh sb="11" eb="17">
      <t>チホウショウヒゼイガク</t>
    </rPh>
    <rPh sb="18" eb="19">
      <t>ノゾ</t>
    </rPh>
    <rPh sb="21" eb="22">
      <t>ガク</t>
    </rPh>
    <rPh sb="30" eb="33">
      <t>ショウヒゼイ</t>
    </rPh>
    <rPh sb="33" eb="34">
      <t>ブン</t>
    </rPh>
    <rPh sb="35" eb="40">
      <t>ホジョタイショウガイ</t>
    </rPh>
    <phoneticPr fontId="4"/>
  </si>
  <si>
    <r>
      <t xml:space="preserve">事業者からExcelファイルを受領し、内容を審査
</t>
    </r>
    <r>
      <rPr>
        <sz val="1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</si>
  <si>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口座情報</t>
    <rPh sb="0" eb="2">
      <t>コウザ</t>
    </rPh>
    <rPh sb="2" eb="4">
      <t>ジョウホウ</t>
    </rPh>
    <phoneticPr fontId="4"/>
  </si>
  <si>
    <r>
      <t>群馬県介護施設等に対するサービス継続支援事業に使用する口座は</t>
    </r>
    <r>
      <rPr>
        <u/>
        <sz val="9"/>
        <rFont val="ＭＳ Ｐ明朝"/>
        <family val="1"/>
        <charset val="128"/>
      </rPr>
      <t>債権譲渡されていない</t>
    </r>
    <rPh sb="0" eb="3">
      <t>グンマケン</t>
    </rPh>
    <rPh sb="3" eb="8">
      <t>カイゴシセツトウ</t>
    </rPh>
    <rPh sb="9" eb="10">
      <t>タイ</t>
    </rPh>
    <rPh sb="16" eb="22">
      <t>ケイゾクシエンジギョウ</t>
    </rPh>
    <rPh sb="23" eb="25">
      <t>シヨウ</t>
    </rPh>
    <rPh sb="27" eb="29">
      <t>コウザ</t>
    </rPh>
    <rPh sb="30" eb="32">
      <t>サイケン</t>
    </rPh>
    <rPh sb="32" eb="34">
      <t>ジョウト</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</si>
  <si>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</si>
  <si>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本事業の振込に使用する口座の通帳の写しを添付</t>
    <rPh sb="0" eb="1">
      <t>ホン</t>
    </rPh>
    <rPh sb="1" eb="3">
      <t>ジギョウ</t>
    </rPh>
    <rPh sb="4" eb="6">
      <t>フリコミ</t>
    </rPh>
    <rPh sb="7" eb="9">
      <t>シヨウ</t>
    </rPh>
    <rPh sb="11" eb="13">
      <t>コウザ</t>
    </rPh>
    <rPh sb="14" eb="16">
      <t>ツウチョウ</t>
    </rPh>
    <rPh sb="17" eb="18">
      <t>ウツ</t>
    </rPh>
    <rPh sb="20" eb="22">
      <t>テンプ</t>
    </rPh>
    <phoneticPr fontId="4"/>
  </si>
  <si>
    <r>
      <rPr>
        <b/>
        <sz val="11"/>
        <rFont val="ＭＳ Ｐ明朝"/>
        <family val="1"/>
        <charset val="128"/>
      </rPr>
      <t>介護施設等に対するサービス継続支援事業に関する事業実施計画書兼実績報告書（事業所単位）</t>
    </r>
    <r>
      <rPr>
        <sz val="11"/>
        <rFont val="ＭＳ Ｐ明朝"/>
        <family val="1"/>
        <charset val="128"/>
      </rPr>
      <t xml:space="preserve">
（介護老人福祉施設・地域密着型介護老人福祉施設・短期入所生活介護分）</t>
    </r>
    <rPh sb="30" eb="31">
      <t>ケン</t>
    </rPh>
    <rPh sb="31" eb="36">
      <t>ジッセキホウコクショ</t>
    </rPh>
    <rPh sb="37" eb="40">
      <t>ジギョウショ</t>
    </rPh>
    <rPh sb="40" eb="42">
      <t>タンイ</t>
    </rPh>
    <phoneticPr fontId="4"/>
  </si>
  <si>
    <t>振込先口座の通帳の写し（表紙及び通帳を開いて１枚目の２面）
※申請代表者（理事長・代表取締役等）名義の口座としてください。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</si>
</sst>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rgb="FFFF0000"/>
      <name val="ＭＳ Ｐ明朝"/>
      <family val="1"/>
      <charset val="128"/>
    </font>
    <font>
      <sz val="9"/>
      <color rgb="FFFF0000"/>
      <name val="ＭＳ Ｐ明朝"/>
      <family val="1"/>
      <charset val="128"/>
    </font>
    <font>
      <u/>
      <sz val="9"/>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9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3" xfId="5" applyFont="1" applyFill="1" applyBorder="1" applyAlignment="1">
      <alignment vertical="top"/>
    </xf>
    <xf numFmtId="0" fontId="19" fillId="3" borderId="8" xfId="5" applyFont="1" applyFill="1" applyBorder="1" applyAlignment="1">
      <alignment vertical="top"/>
    </xf>
    <xf numFmtId="0" fontId="19" fillId="6"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4"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4" xfId="5" applyFont="1" applyBorder="1" applyAlignment="1">
      <alignment horizontal="center" vertical="center" wrapText="1"/>
    </xf>
    <xf numFmtId="0" fontId="19" fillId="7" borderId="0" xfId="5" applyFont="1" applyFill="1">
      <alignment vertical="center"/>
    </xf>
    <xf numFmtId="0" fontId="19" fillId="6" borderId="14"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4"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4"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4" xfId="5" applyFont="1" applyBorder="1">
      <alignment vertical="center"/>
    </xf>
    <xf numFmtId="38" fontId="16" fillId="0" borderId="24"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4"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4" xfId="0" applyFont="1" applyBorder="1" applyAlignment="1">
      <alignment horizontal="center" vertical="center"/>
    </xf>
    <xf numFmtId="49" fontId="26" fillId="0" borderId="24" xfId="0" applyNumberFormat="1" applyFont="1" applyBorder="1" applyAlignment="1">
      <alignment horizontal="left" vertical="center" wrapText="1"/>
    </xf>
    <xf numFmtId="0" fontId="26" fillId="0" borderId="24" xfId="0" applyFont="1" applyBorder="1" applyAlignment="1">
      <alignment horizontal="left" vertical="center" wrapText="1"/>
    </xf>
    <xf numFmtId="49" fontId="26" fillId="0" borderId="12" xfId="0" applyNumberFormat="1" applyFont="1" applyBorder="1" applyAlignment="1">
      <alignment vertical="center" wrapText="1"/>
    </xf>
    <xf numFmtId="0" fontId="26" fillId="0" borderId="12"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4" xfId="0" applyFont="1" applyFill="1" applyBorder="1" applyAlignment="1">
      <alignment horizontal="center" vertical="center"/>
    </xf>
    <xf numFmtId="49" fontId="26" fillId="5" borderId="24" xfId="0" applyNumberFormat="1" applyFont="1" applyFill="1" applyBorder="1" applyAlignment="1">
      <alignment horizontal="center" vertical="top"/>
    </xf>
    <xf numFmtId="0" fontId="26" fillId="5" borderId="24" xfId="0" applyFont="1" applyFill="1" applyBorder="1" applyAlignment="1">
      <alignment horizontal="center" vertical="top"/>
    </xf>
    <xf numFmtId="0" fontId="14" fillId="0" borderId="9" xfId="0" applyFont="1" applyBorder="1">
      <alignment vertical="center"/>
    </xf>
    <xf numFmtId="0" fontId="8" fillId="0" borderId="27" xfId="0" applyFont="1" applyBorder="1">
      <alignment vertical="center"/>
    </xf>
    <xf numFmtId="178" fontId="12" fillId="2" borderId="3" xfId="4" applyNumberFormat="1" applyFont="1" applyFill="1" applyBorder="1" applyAlignment="1">
      <alignment horizontal="center" vertical="center" shrinkToFit="1"/>
    </xf>
    <xf numFmtId="0" fontId="30" fillId="0" borderId="0" xfId="0" applyFont="1">
      <alignment vertical="center"/>
    </xf>
    <xf numFmtId="0" fontId="28" fillId="9" borderId="25" xfId="0" applyFont="1" applyFill="1" applyBorder="1">
      <alignment vertical="center"/>
    </xf>
    <xf numFmtId="0" fontId="8" fillId="9" borderId="26"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4"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4"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1" fillId="0" borderId="24" xfId="0" applyFont="1" applyBorder="1" applyAlignment="1">
      <alignment horizontal="center" vertical="center"/>
    </xf>
    <xf numFmtId="49" fontId="32" fillId="0" borderId="24" xfId="0" applyNumberFormat="1" applyFont="1" applyBorder="1" applyAlignment="1">
      <alignment horizontal="left" vertical="center" wrapText="1"/>
    </xf>
    <xf numFmtId="0" fontId="32" fillId="0" borderId="24" xfId="0" applyFont="1" applyBorder="1" applyAlignment="1">
      <alignment horizontal="left" vertical="center" wrapText="1"/>
    </xf>
    <xf numFmtId="0" fontId="32" fillId="0" borderId="12" xfId="0" applyFont="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9" fillId="0" borderId="5" xfId="0" applyFont="1" applyBorder="1" applyAlignment="1">
      <alignment horizontal="center" vertical="center"/>
    </xf>
    <xf numFmtId="0" fontId="12" fillId="0" borderId="5" xfId="0" applyFont="1" applyBorder="1">
      <alignment vertical="center"/>
    </xf>
    <xf numFmtId="0" fontId="9" fillId="0" borderId="5" xfId="0" applyFont="1" applyBorder="1">
      <alignment vertical="center"/>
    </xf>
    <xf numFmtId="0" fontId="9" fillId="0" borderId="5" xfId="0" applyFont="1" applyBorder="1" applyAlignment="1">
      <alignment horizontal="left" vertical="center"/>
    </xf>
    <xf numFmtId="0" fontId="9" fillId="0" borderId="5" xfId="0" applyFont="1" applyBorder="1" applyProtection="1">
      <alignment vertical="center"/>
      <protection locked="0"/>
    </xf>
    <xf numFmtId="0" fontId="14" fillId="0" borderId="0" xfId="0" applyFont="1" applyAlignment="1">
      <alignment horizontal="left" vertical="center"/>
    </xf>
    <xf numFmtId="0" fontId="33" fillId="0" borderId="0" xfId="0" applyFont="1">
      <alignment vertical="center"/>
    </xf>
    <xf numFmtId="0" fontId="25" fillId="0" borderId="0" xfId="0" applyFont="1" applyAlignment="1">
      <alignment horizontal="center" vertical="center"/>
    </xf>
    <xf numFmtId="0" fontId="14"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4" xfId="0" applyFont="1" applyFill="1" applyBorder="1" applyAlignment="1">
      <alignment vertical="center" shrinkToFit="1"/>
    </xf>
    <xf numFmtId="176" fontId="14" fillId="0" borderId="0" xfId="0" applyNumberFormat="1" applyFont="1" applyAlignment="1">
      <alignment vertical="center"/>
    </xf>
    <xf numFmtId="0" fontId="14" fillId="0" borderId="0" xfId="0" applyFont="1" applyAlignment="1">
      <alignment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3" borderId="0" xfId="0" applyFont="1" applyFill="1" applyAlignment="1">
      <alignment horizontal="left"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9" fillId="2" borderId="24" xfId="0" applyFont="1" applyFill="1" applyBorder="1" applyAlignment="1">
      <alignment horizontal="center" vertical="center"/>
    </xf>
    <xf numFmtId="0" fontId="8" fillId="2" borderId="24" xfId="0" applyFont="1" applyFill="1" applyBorder="1" applyAlignment="1">
      <alignment horizontal="center" vertical="center" shrinkToFit="1"/>
    </xf>
    <xf numFmtId="0" fontId="9" fillId="2" borderId="24"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49" fontId="12" fillId="3" borderId="10" xfId="0" applyNumberFormat="1" applyFont="1" applyFill="1" applyBorder="1" applyAlignment="1">
      <alignment vertical="center"/>
    </xf>
    <xf numFmtId="49" fontId="12" fillId="3" borderId="7" xfId="0" applyNumberFormat="1" applyFont="1" applyFill="1" applyBorder="1" applyAlignment="1">
      <alignment vertical="center"/>
    </xf>
    <xf numFmtId="49" fontId="12" fillId="3" borderId="11" xfId="0" applyNumberFormat="1"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2" borderId="2" xfId="0" applyFont="1" applyFill="1" applyBorder="1" applyAlignment="1">
      <alignment horizontal="center" vertical="center" wrapText="1"/>
    </xf>
    <xf numFmtId="0" fontId="10" fillId="0" borderId="0" xfId="0" applyFont="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9" fillId="3" borderId="5" xfId="0" applyFont="1" applyFill="1" applyBorder="1" applyAlignment="1">
      <alignmen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10" borderId="4" xfId="0" applyFont="1" applyFill="1" applyBorder="1" applyAlignment="1">
      <alignment vertical="center" shrinkToFit="1"/>
    </xf>
    <xf numFmtId="0" fontId="12" fillId="10" borderId="5" xfId="0" applyFont="1" applyFill="1" applyBorder="1" applyAlignment="1">
      <alignment vertical="center" shrinkToFit="1"/>
    </xf>
    <xf numFmtId="0" fontId="12" fillId="10" borderId="6" xfId="0" applyFont="1" applyFill="1" applyBorder="1" applyAlignment="1">
      <alignment vertical="center" shrinkToFit="1"/>
    </xf>
    <xf numFmtId="0" fontId="9" fillId="8" borderId="5"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Alignment="1">
      <alignment vertical="center"/>
    </xf>
    <xf numFmtId="0" fontId="12" fillId="2" borderId="1" xfId="0" applyFont="1" applyFill="1" applyBorder="1" applyAlignment="1">
      <alignment horizontal="center" vertical="center" wrapText="1"/>
    </xf>
    <xf numFmtId="0" fontId="12" fillId="0" borderId="0" xfId="0" applyFont="1" applyAlignment="1">
      <alignment horizontal="center" vertical="center" textRotation="255"/>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4" borderId="31" xfId="0" applyFont="1" applyFill="1" applyBorder="1" applyAlignment="1">
      <alignment vertical="center"/>
    </xf>
    <xf numFmtId="178" fontId="12" fillId="0" borderId="3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5"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2" borderId="3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3" xfId="0" applyFont="1" applyFill="1" applyBorder="1" applyAlignment="1">
      <alignment horizontal="center" vertical="center"/>
    </xf>
    <xf numFmtId="0" fontId="12" fillId="0" borderId="0" xfId="0" applyFont="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2" fillId="2"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18" xfId="5" applyFont="1" applyBorder="1" applyAlignment="1">
      <alignment horizontal="center" vertical="top" wrapText="1"/>
    </xf>
    <xf numFmtId="0" fontId="19" fillId="0" borderId="19" xfId="5" applyFont="1" applyBorder="1" applyAlignment="1">
      <alignment horizontal="center" vertical="top"/>
    </xf>
    <xf numFmtId="0" fontId="19" fillId="0" borderId="20"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4" xfId="5" applyFont="1" applyBorder="1" applyAlignment="1">
      <alignment horizontal="center" vertical="center"/>
    </xf>
    <xf numFmtId="0" fontId="19" fillId="0" borderId="24" xfId="5" applyFont="1" applyBorder="1" applyAlignment="1">
      <alignment horizontal="left" vertical="center"/>
    </xf>
    <xf numFmtId="0" fontId="19" fillId="0" borderId="24" xfId="5" applyFont="1" applyBorder="1" applyAlignment="1">
      <alignment horizontal="left" vertical="center" shrinkToFit="1"/>
    </xf>
    <xf numFmtId="0" fontId="21" fillId="0" borderId="0" xfId="5" applyFont="1" applyAlignment="1">
      <alignment horizontal="center" vertical="center"/>
    </xf>
    <xf numFmtId="0" fontId="19" fillId="0" borderId="24" xfId="5" applyFont="1" applyBorder="1" applyAlignment="1">
      <alignment vertical="center"/>
    </xf>
    <xf numFmtId="0" fontId="19" fillId="0" borderId="24"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8" xfId="6" applyFont="1" applyFill="1" applyBorder="1" applyAlignment="1">
      <alignment horizontal="left" vertical="top" wrapText="1"/>
    </xf>
    <xf numFmtId="38" fontId="22" fillId="0" borderId="29"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topLeftCell="A6" zoomScaleNormal="100" zoomScaleSheetLayoutView="100" workbookViewId="0">
      <selection activeCell="C12" sqref="C12"/>
    </sheetView>
  </sheetViews>
  <sheetFormatPr defaultColWidth="9" defaultRowHeight="13"/>
  <cols>
    <col min="1" max="1" width="5.453125" style="83" bestFit="1" customWidth="1"/>
    <col min="2" max="4" width="32.81640625" style="81" customWidth="1"/>
    <col min="5" max="5" width="4.1796875" style="83" customWidth="1"/>
    <col min="6" max="16384" width="9" style="83"/>
  </cols>
  <sheetData>
    <row r="2" spans="1:4" ht="16.5">
      <c r="A2" s="135" t="s">
        <v>0</v>
      </c>
      <c r="B2" s="135"/>
      <c r="C2" s="135"/>
      <c r="D2" s="135"/>
    </row>
    <row r="3" spans="1:4" ht="14">
      <c r="B3" s="82"/>
      <c r="C3" s="82"/>
    </row>
    <row r="4" spans="1:4" ht="14">
      <c r="A4" s="92" t="s">
        <v>1</v>
      </c>
      <c r="B4" s="93" t="s">
        <v>2</v>
      </c>
      <c r="C4" s="94" t="s">
        <v>3</v>
      </c>
      <c r="D4" s="94" t="s">
        <v>4</v>
      </c>
    </row>
    <row r="5" spans="1:4" ht="63.75" customHeight="1">
      <c r="A5" s="84">
        <v>1</v>
      </c>
      <c r="B5" s="85" t="s">
        <v>5</v>
      </c>
      <c r="C5" s="86"/>
      <c r="D5" s="86"/>
    </row>
    <row r="6" spans="1:4" ht="63.75" customHeight="1">
      <c r="A6" s="84">
        <f>A5+1</f>
        <v>2</v>
      </c>
      <c r="B6" s="85"/>
      <c r="C6" s="86" t="s">
        <v>6</v>
      </c>
      <c r="D6" s="86"/>
    </row>
    <row r="7" spans="1:4" ht="90" customHeight="1">
      <c r="A7" s="84">
        <f t="shared" ref="A7:A13" si="0">A6+1</f>
        <v>3</v>
      </c>
      <c r="B7" s="85"/>
      <c r="C7" s="86"/>
      <c r="D7" s="86" t="s">
        <v>7</v>
      </c>
    </row>
    <row r="8" spans="1:4" ht="63.75" customHeight="1">
      <c r="A8" s="122">
        <f t="shared" si="0"/>
        <v>4</v>
      </c>
      <c r="B8" s="123"/>
      <c r="C8" s="124" t="s">
        <v>8</v>
      </c>
      <c r="D8" s="124"/>
    </row>
    <row r="9" spans="1:4" ht="120" customHeight="1">
      <c r="A9" s="84">
        <f t="shared" si="0"/>
        <v>5</v>
      </c>
      <c r="B9" s="85"/>
      <c r="C9" s="125" t="s">
        <v>9</v>
      </c>
      <c r="D9" s="95"/>
    </row>
    <row r="10" spans="1:4" ht="63.75" customHeight="1">
      <c r="A10" s="84">
        <f t="shared" si="0"/>
        <v>6</v>
      </c>
      <c r="B10" s="87"/>
      <c r="C10" s="124" t="s">
        <v>10</v>
      </c>
      <c r="D10" s="88"/>
    </row>
    <row r="11" spans="1:4" ht="75" customHeight="1">
      <c r="A11" s="84">
        <f t="shared" si="0"/>
        <v>7</v>
      </c>
      <c r="B11" s="85"/>
      <c r="C11" s="86" t="s">
        <v>11</v>
      </c>
      <c r="D11" s="86"/>
    </row>
    <row r="12" spans="1:4" ht="75" customHeight="1">
      <c r="A12" s="84">
        <f t="shared" si="0"/>
        <v>8</v>
      </c>
      <c r="B12" s="85" t="s">
        <v>218</v>
      </c>
      <c r="C12" s="86"/>
      <c r="D12" s="86"/>
    </row>
    <row r="13" spans="1:4" ht="63.75" customHeight="1">
      <c r="A13" s="84">
        <f t="shared" si="0"/>
        <v>9</v>
      </c>
      <c r="B13" s="85" t="s">
        <v>12</v>
      </c>
      <c r="C13" s="86"/>
      <c r="D13" s="8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abSelected="1" view="pageBreakPreview" zoomScaleNormal="100" zoomScaleSheetLayoutView="100" workbookViewId="0">
      <selection activeCell="W17" sqref="W17"/>
    </sheetView>
  </sheetViews>
  <sheetFormatPr defaultColWidth="2.1796875" defaultRowHeight="12"/>
  <cols>
    <col min="1" max="1" width="2.54296875" style="1" customWidth="1"/>
    <col min="2" max="16384" width="2.1796875" style="1"/>
  </cols>
  <sheetData>
    <row r="1" spans="1:39" ht="13">
      <c r="AF1" s="1" t="s">
        <v>13</v>
      </c>
      <c r="AM1" s="118"/>
    </row>
    <row r="2" spans="1:39" ht="22.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3" spans="1:39" ht="13">
      <c r="A3" s="83"/>
      <c r="B3" s="83"/>
      <c r="C3" s="119"/>
      <c r="D3" s="119"/>
      <c r="E3" s="83"/>
      <c r="F3" s="83"/>
      <c r="G3" s="83"/>
      <c r="H3" s="83"/>
      <c r="I3" s="83"/>
      <c r="J3" s="83"/>
      <c r="K3" s="83"/>
      <c r="L3" s="83"/>
      <c r="M3" s="83"/>
      <c r="N3" s="83"/>
      <c r="O3" s="83"/>
      <c r="P3" s="83"/>
      <c r="Q3" s="83"/>
      <c r="R3" s="83"/>
      <c r="S3" s="83"/>
      <c r="T3" s="83"/>
      <c r="U3" s="83"/>
      <c r="V3" s="83"/>
      <c r="W3" s="83"/>
      <c r="X3" s="83"/>
      <c r="Y3" s="83"/>
      <c r="Z3" s="83"/>
      <c r="AA3" s="83"/>
      <c r="AB3" s="102"/>
      <c r="AC3" s="101" t="s">
        <v>14</v>
      </c>
      <c r="AD3" s="142"/>
      <c r="AE3" s="142"/>
      <c r="AF3" s="103" t="s">
        <v>15</v>
      </c>
      <c r="AG3" s="142"/>
      <c r="AH3" s="142"/>
      <c r="AI3" s="103" t="s">
        <v>16</v>
      </c>
      <c r="AJ3" s="142"/>
      <c r="AK3" s="142"/>
      <c r="AL3" s="119" t="s">
        <v>17</v>
      </c>
      <c r="AM3" s="119"/>
    </row>
    <row r="4" spans="1:39" ht="45" customHeight="1">
      <c r="A4" s="83"/>
      <c r="B4" s="83"/>
      <c r="C4" s="119"/>
      <c r="D4" s="119"/>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8" customHeight="1">
      <c r="A5" s="143" t="s">
        <v>18</v>
      </c>
      <c r="B5" s="143"/>
      <c r="C5" s="143"/>
      <c r="D5" s="143"/>
      <c r="E5" s="143"/>
      <c r="F5" s="143"/>
      <c r="G5" s="143"/>
      <c r="H5" s="83"/>
      <c r="I5" s="83" t="s">
        <v>19</v>
      </c>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row>
    <row r="6" spans="1:39" ht="45" customHeight="1">
      <c r="A6" s="118"/>
      <c r="B6" s="118"/>
      <c r="C6" s="118"/>
      <c r="D6" s="118"/>
      <c r="E6" s="118"/>
      <c r="F6" s="118"/>
      <c r="G6" s="118"/>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39" ht="15.75" customHeight="1">
      <c r="A7" s="118"/>
      <c r="B7" s="118"/>
      <c r="C7" s="118"/>
      <c r="D7" s="118"/>
      <c r="E7" s="118"/>
      <c r="F7" s="118"/>
      <c r="G7" s="118"/>
      <c r="H7" s="83"/>
      <c r="I7" s="83"/>
      <c r="J7" s="83"/>
      <c r="K7" s="83"/>
      <c r="L7" s="83"/>
      <c r="M7" s="83"/>
      <c r="N7" s="83"/>
      <c r="O7" s="83"/>
      <c r="P7" s="83"/>
      <c r="Q7" s="83"/>
      <c r="R7" s="83"/>
      <c r="S7" s="83"/>
      <c r="T7" s="83"/>
      <c r="U7" s="83"/>
      <c r="V7" s="83"/>
      <c r="W7" s="151" t="s">
        <v>20</v>
      </c>
      <c r="X7" s="151"/>
      <c r="Y7" s="151"/>
      <c r="Z7" s="151"/>
      <c r="AA7" s="151"/>
      <c r="AB7" s="151"/>
      <c r="AC7" s="151"/>
      <c r="AD7" s="151"/>
      <c r="AE7" s="151"/>
      <c r="AF7" s="151"/>
      <c r="AG7" s="151"/>
      <c r="AH7" s="151"/>
      <c r="AI7" s="151"/>
      <c r="AJ7" s="151"/>
      <c r="AK7" s="151"/>
      <c r="AL7" s="118"/>
      <c r="AM7" s="83"/>
    </row>
    <row r="8" spans="1:39" ht="15.75" customHeight="1">
      <c r="A8" s="118"/>
      <c r="B8" s="118"/>
      <c r="C8" s="118"/>
      <c r="D8" s="118"/>
      <c r="E8" s="118"/>
      <c r="F8" s="118"/>
      <c r="G8" s="118"/>
      <c r="H8" s="83"/>
      <c r="I8" s="83"/>
      <c r="J8" s="83"/>
      <c r="K8" s="83"/>
      <c r="L8" s="83"/>
      <c r="M8" s="83"/>
      <c r="N8" s="83"/>
      <c r="O8" s="83"/>
      <c r="P8" s="83"/>
      <c r="Q8" s="83"/>
      <c r="R8" s="83"/>
      <c r="S8" s="83"/>
      <c r="T8" s="83"/>
      <c r="U8" s="83"/>
      <c r="V8" s="83"/>
      <c r="W8" s="151" t="s">
        <v>21</v>
      </c>
      <c r="X8" s="151"/>
      <c r="Y8" s="151"/>
      <c r="Z8" s="151"/>
      <c r="AA8" s="151"/>
      <c r="AB8" s="151"/>
      <c r="AC8" s="151"/>
      <c r="AD8" s="151"/>
      <c r="AE8" s="151"/>
      <c r="AF8" s="151"/>
      <c r="AG8" s="151"/>
      <c r="AH8" s="151"/>
      <c r="AI8" s="151"/>
      <c r="AJ8" s="151"/>
      <c r="AK8" s="151"/>
      <c r="AL8" s="121"/>
      <c r="AM8" s="83"/>
    </row>
    <row r="9" spans="1:39" ht="60" customHeight="1">
      <c r="A9" s="118"/>
      <c r="B9" s="118"/>
      <c r="C9" s="118"/>
      <c r="D9" s="118"/>
      <c r="E9" s="118"/>
      <c r="F9" s="118"/>
      <c r="G9" s="118"/>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8" customHeight="1">
      <c r="A10" s="136" t="s">
        <v>22</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row>
    <row r="11" spans="1:39" ht="18" customHeight="1">
      <c r="A11" s="83"/>
      <c r="B11" s="83"/>
      <c r="C11" s="83"/>
      <c r="D11" s="83"/>
      <c r="E11" s="83"/>
      <c r="F11" s="83" t="s">
        <v>23</v>
      </c>
      <c r="G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row>
    <row r="12" spans="1:39" ht="56.25" customHeight="1">
      <c r="A12" s="83"/>
      <c r="B12" s="83"/>
      <c r="C12" s="119"/>
      <c r="D12" s="119"/>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row>
    <row r="13" spans="1:39" ht="13" customHeight="1">
      <c r="A13" s="136" t="s">
        <v>24</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83"/>
      <c r="AK13" s="83"/>
      <c r="AL13" s="83"/>
      <c r="AM13" s="83"/>
    </row>
    <row r="14" spans="1:39" ht="57.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14.25" customHeight="1">
      <c r="A15" s="83"/>
      <c r="B15" s="136" t="s">
        <v>25</v>
      </c>
      <c r="C15" s="136"/>
      <c r="D15" s="136"/>
      <c r="E15" s="136"/>
      <c r="F15" s="136"/>
      <c r="G15" s="136"/>
      <c r="H15" s="136"/>
      <c r="I15" s="136"/>
      <c r="J15" s="136"/>
      <c r="K15" s="136"/>
      <c r="L15" s="136"/>
      <c r="M15" s="136"/>
      <c r="N15" s="136"/>
      <c r="O15" s="136"/>
      <c r="P15" s="136"/>
      <c r="Q15" s="133"/>
      <c r="R15" s="133"/>
      <c r="S15" s="140">
        <f ca="1">SUM('申請額（実績額）一覧'!G5:G19)</f>
        <v>0</v>
      </c>
      <c r="T15" s="140"/>
      <c r="U15" s="140"/>
      <c r="V15" s="140"/>
      <c r="W15" s="140"/>
      <c r="X15" s="83"/>
      <c r="Y15" s="83" t="s">
        <v>26</v>
      </c>
      <c r="Z15" s="83"/>
      <c r="AA15" s="83"/>
      <c r="AB15" s="83"/>
      <c r="AC15" s="83"/>
      <c r="AD15" s="83"/>
      <c r="AE15" s="83"/>
      <c r="AF15" s="83"/>
      <c r="AG15" s="83"/>
      <c r="AH15" s="83"/>
      <c r="AI15" s="83"/>
      <c r="AJ15" s="83"/>
      <c r="AK15" s="83"/>
      <c r="AL15" s="83"/>
      <c r="AM15" s="83"/>
    </row>
    <row r="16" spans="1:39" ht="14.2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row>
    <row r="17" spans="1:39" ht="14.25"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row>
    <row r="18" spans="1:39" ht="14.25" customHeight="1">
      <c r="A18" s="83"/>
      <c r="B18" s="83"/>
      <c r="C18" s="141"/>
      <c r="D18" s="141"/>
      <c r="E18" s="141"/>
      <c r="F18" s="141"/>
      <c r="G18" s="141"/>
      <c r="H18" s="141"/>
      <c r="I18" s="141"/>
      <c r="J18" s="141"/>
      <c r="K18" s="141"/>
      <c r="L18" s="141"/>
      <c r="M18" s="141"/>
      <c r="N18" s="141"/>
      <c r="O18" s="141"/>
      <c r="P18" s="141"/>
      <c r="Q18" s="141"/>
      <c r="R18" s="141"/>
      <c r="S18" s="141"/>
      <c r="T18" s="141"/>
      <c r="U18" s="141"/>
      <c r="V18" s="141"/>
      <c r="W18" s="141"/>
      <c r="X18" s="140"/>
      <c r="Y18" s="140"/>
      <c r="Z18" s="140"/>
      <c r="AA18" s="140"/>
      <c r="AB18" s="140"/>
      <c r="AC18" s="83"/>
      <c r="AD18" s="83"/>
      <c r="AE18" s="83"/>
      <c r="AF18" s="83"/>
      <c r="AG18" s="83"/>
      <c r="AH18" s="83"/>
      <c r="AI18" s="83"/>
      <c r="AJ18" s="83"/>
      <c r="AK18" s="83"/>
      <c r="AL18" s="83"/>
      <c r="AM18" s="83"/>
    </row>
    <row r="19" spans="1:39" ht="14.25" customHeight="1">
      <c r="A19" s="83"/>
      <c r="B19" s="83"/>
      <c r="C19" s="141"/>
      <c r="D19" s="141"/>
      <c r="E19" s="141"/>
      <c r="F19" s="141"/>
      <c r="G19" s="141"/>
      <c r="H19" s="141"/>
      <c r="I19" s="141"/>
      <c r="J19" s="141"/>
      <c r="K19" s="141"/>
      <c r="L19" s="141"/>
      <c r="M19" s="141"/>
      <c r="N19" s="141"/>
      <c r="O19" s="141"/>
      <c r="P19" s="141"/>
      <c r="Q19" s="141"/>
      <c r="R19" s="141"/>
      <c r="S19" s="141"/>
      <c r="T19" s="141"/>
      <c r="U19" s="141"/>
      <c r="V19" s="141"/>
      <c r="W19" s="141"/>
      <c r="AC19" s="83"/>
      <c r="AD19" s="83"/>
      <c r="AE19" s="83"/>
      <c r="AF19" s="83"/>
      <c r="AG19" s="83"/>
      <c r="AH19" s="83"/>
      <c r="AI19" s="83"/>
      <c r="AJ19" s="83"/>
      <c r="AK19" s="83"/>
      <c r="AL19" s="83"/>
      <c r="AM19" s="83"/>
    </row>
    <row r="20" spans="1:39" ht="14.25" customHeight="1">
      <c r="A20" s="83"/>
      <c r="B20" s="83"/>
      <c r="C20" s="83"/>
      <c r="D20" s="83"/>
      <c r="E20" s="83"/>
      <c r="F20" s="83"/>
      <c r="G20" s="83"/>
      <c r="H20" s="83"/>
      <c r="I20" s="83"/>
      <c r="J20" s="83"/>
      <c r="K20" s="83"/>
      <c r="L20" s="83"/>
      <c r="M20" s="83"/>
      <c r="N20" s="83"/>
      <c r="O20" s="83"/>
      <c r="P20" s="83"/>
      <c r="Q20" s="83"/>
      <c r="R20" s="83"/>
      <c r="S20" s="83"/>
      <c r="T20" s="83"/>
      <c r="U20" s="83"/>
      <c r="V20" s="83"/>
      <c r="W20" s="83"/>
      <c r="X20" s="120"/>
      <c r="Y20" s="120"/>
      <c r="Z20" s="120"/>
      <c r="AA20" s="120"/>
      <c r="AB20" s="120"/>
      <c r="AC20" s="83"/>
      <c r="AD20" s="83"/>
      <c r="AE20" s="83"/>
      <c r="AF20" s="83"/>
      <c r="AG20" s="83"/>
      <c r="AH20" s="83"/>
      <c r="AI20" s="83"/>
      <c r="AJ20" s="83"/>
      <c r="AK20" s="83"/>
      <c r="AL20" s="83"/>
      <c r="AM20" s="83"/>
    </row>
    <row r="21" spans="1:39" ht="14.25" customHeight="1">
      <c r="A21" s="83"/>
      <c r="B21" s="83"/>
      <c r="C21" s="83"/>
      <c r="D21" s="83"/>
      <c r="E21" s="83"/>
      <c r="F21" s="83"/>
      <c r="G21" s="83"/>
      <c r="H21" s="83"/>
      <c r="I21" s="83"/>
      <c r="J21" s="83"/>
      <c r="K21" s="83"/>
      <c r="L21" s="83"/>
      <c r="M21" s="83"/>
      <c r="N21" s="83"/>
      <c r="O21" s="83"/>
      <c r="P21" s="83"/>
      <c r="Q21" s="83"/>
      <c r="R21" s="83"/>
      <c r="S21" s="83"/>
      <c r="T21" s="83"/>
      <c r="U21" s="83"/>
      <c r="V21" s="83"/>
      <c r="W21" s="83"/>
      <c r="X21" s="120"/>
      <c r="Y21" s="120"/>
      <c r="Z21" s="120"/>
      <c r="AA21" s="120"/>
      <c r="AB21" s="120"/>
      <c r="AC21" s="83"/>
      <c r="AD21" s="83"/>
      <c r="AE21" s="83"/>
      <c r="AF21" s="83"/>
      <c r="AG21" s="83"/>
      <c r="AH21" s="83"/>
      <c r="AI21" s="83"/>
      <c r="AJ21" s="83"/>
      <c r="AK21" s="83"/>
      <c r="AL21" s="83"/>
      <c r="AM21" s="83"/>
    </row>
    <row r="22" spans="1:39" ht="14.25" customHeight="1">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9" ht="14.25" customHeight="1">
      <c r="B23" s="83" t="s">
        <v>27</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9" ht="14.25" customHeight="1">
      <c r="B24" s="83" t="s">
        <v>28</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9" ht="14.25" customHeight="1">
      <c r="B25" s="83" t="s">
        <v>29</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9" ht="14.25" customHeight="1">
      <c r="B26" s="83"/>
      <c r="C26" s="83"/>
      <c r="D26" s="83" t="s">
        <v>30</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9" ht="14.25" customHeight="1">
      <c r="B27" s="83">
        <v>3</v>
      </c>
      <c r="C27" s="83"/>
      <c r="D27" s="141" t="s">
        <v>31</v>
      </c>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83"/>
      <c r="AI27" s="83"/>
      <c r="AJ27" s="83"/>
      <c r="AK27" s="83"/>
    </row>
    <row r="28" spans="1:39">
      <c r="D28" s="1" t="s">
        <v>32</v>
      </c>
    </row>
    <row r="31" spans="1:39">
      <c r="T31" s="1" t="s">
        <v>33</v>
      </c>
    </row>
    <row r="32" spans="1:39" ht="6" customHeight="1"/>
    <row r="33" spans="1:37" ht="18" customHeight="1">
      <c r="U33" s="137" t="s">
        <v>34</v>
      </c>
      <c r="V33" s="138"/>
      <c r="W33" s="138"/>
      <c r="X33" s="138"/>
      <c r="Y33" s="138"/>
      <c r="Z33" s="138"/>
      <c r="AA33" s="138"/>
      <c r="AB33" s="90"/>
      <c r="AC33" s="139"/>
      <c r="AD33" s="139"/>
      <c r="AE33" s="139"/>
      <c r="AF33" s="139"/>
      <c r="AG33" s="139"/>
      <c r="AH33" s="139"/>
      <c r="AI33" s="139"/>
      <c r="AJ33" s="139"/>
      <c r="AK33" s="139"/>
    </row>
    <row r="34" spans="1:37" ht="18.75" customHeight="1">
      <c r="U34" s="137" t="s">
        <v>35</v>
      </c>
      <c r="V34" s="138"/>
      <c r="W34" s="138"/>
      <c r="X34" s="138"/>
      <c r="Y34" s="138"/>
      <c r="Z34" s="138"/>
      <c r="AA34" s="138"/>
      <c r="AB34" s="90"/>
      <c r="AC34" s="139"/>
      <c r="AD34" s="139"/>
      <c r="AE34" s="139"/>
      <c r="AF34" s="139"/>
      <c r="AG34" s="139"/>
      <c r="AH34" s="139"/>
      <c r="AI34" s="139"/>
      <c r="AJ34" s="139"/>
      <c r="AK34" s="139"/>
    </row>
    <row r="35" spans="1:37" ht="18.75" customHeight="1">
      <c r="U35" s="137" t="s">
        <v>36</v>
      </c>
      <c r="V35" s="138"/>
      <c r="W35" s="138"/>
      <c r="X35" s="138"/>
      <c r="Y35" s="138"/>
      <c r="Z35" s="138"/>
      <c r="AA35" s="138"/>
      <c r="AB35" s="90"/>
      <c r="AC35" s="139"/>
      <c r="AD35" s="139"/>
      <c r="AE35" s="139"/>
      <c r="AF35" s="139"/>
      <c r="AG35" s="139"/>
      <c r="AH35" s="139"/>
      <c r="AI35" s="139"/>
      <c r="AJ35" s="139"/>
      <c r="AK35" s="139"/>
    </row>
    <row r="36" spans="1:37" ht="18.75" customHeight="1">
      <c r="U36" s="144" t="s">
        <v>37</v>
      </c>
      <c r="V36" s="145"/>
      <c r="W36" s="145"/>
      <c r="X36" s="89"/>
      <c r="Y36" s="148" t="s">
        <v>38</v>
      </c>
      <c r="Z36" s="149"/>
      <c r="AA36" s="149"/>
      <c r="AB36" s="150"/>
      <c r="AC36" s="139"/>
      <c r="AD36" s="139"/>
      <c r="AE36" s="139"/>
      <c r="AF36" s="139"/>
      <c r="AG36" s="139"/>
      <c r="AH36" s="139"/>
      <c r="AI36" s="139"/>
      <c r="AJ36" s="139"/>
      <c r="AK36" s="139"/>
    </row>
    <row r="37" spans="1:37" ht="18.75" customHeight="1">
      <c r="U37" s="146"/>
      <c r="V37" s="147"/>
      <c r="W37" s="147"/>
      <c r="X37" s="91"/>
      <c r="Y37" s="148" t="s">
        <v>39</v>
      </c>
      <c r="Z37" s="149"/>
      <c r="AA37" s="149"/>
      <c r="AB37" s="150"/>
      <c r="AC37" s="139"/>
      <c r="AD37" s="139"/>
      <c r="AE37" s="139"/>
      <c r="AF37" s="139"/>
      <c r="AG37" s="139"/>
      <c r="AH37" s="139"/>
      <c r="AI37" s="139"/>
      <c r="AJ37" s="139"/>
      <c r="AK37" s="139"/>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5">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A13:AI13"/>
    <mergeCell ref="U33:AA33"/>
    <mergeCell ref="AC33:AK33"/>
    <mergeCell ref="X18:AB18"/>
    <mergeCell ref="S15:W15"/>
    <mergeCell ref="C19:W19"/>
    <mergeCell ref="C18:W18"/>
    <mergeCell ref="B15:P15"/>
    <mergeCell ref="D27:AG27"/>
  </mergeCells>
  <phoneticPr fontId="4"/>
  <printOptions horizontalCentered="1"/>
  <pageMargins left="0.70866141732283472" right="0.70866141732283472" top="0.9448818897637796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G8" sqref="G8"/>
    </sheetView>
  </sheetViews>
  <sheetFormatPr defaultColWidth="2.1796875" defaultRowHeight="13"/>
  <cols>
    <col min="1" max="1" width="3.1796875" style="2" customWidth="1"/>
    <col min="2" max="2" width="30.1796875" style="2" customWidth="1"/>
    <col min="3" max="3" width="12.81640625" style="2" customWidth="1"/>
    <col min="4" max="4" width="20.81640625" style="2" customWidth="1"/>
    <col min="5" max="5" width="13.81640625" style="2" bestFit="1" customWidth="1"/>
    <col min="6" max="6" width="20.81640625" style="2" customWidth="1"/>
    <col min="7" max="7" width="15.1796875" style="2" customWidth="1"/>
    <col min="8" max="8" width="7.54296875" style="2" customWidth="1"/>
    <col min="9" max="9" width="4.453125" style="2" bestFit="1" customWidth="1"/>
    <col min="10" max="11" width="2.1796875" style="2"/>
    <col min="12" max="12" width="4.453125" style="2" bestFit="1" customWidth="1"/>
    <col min="13" max="16384" width="2.1796875" style="2"/>
  </cols>
  <sheetData>
    <row r="1" spans="1:30">
      <c r="A1" s="2" t="s">
        <v>40</v>
      </c>
    </row>
    <row r="2" spans="1:30">
      <c r="A2" s="77"/>
    </row>
    <row r="3" spans="1:30" ht="18" customHeight="1">
      <c r="A3" s="157" t="s">
        <v>41</v>
      </c>
      <c r="B3" s="156" t="s">
        <v>42</v>
      </c>
      <c r="C3" s="158" t="s">
        <v>43</v>
      </c>
      <c r="D3" s="156" t="s">
        <v>44</v>
      </c>
      <c r="E3" s="156" t="s">
        <v>38</v>
      </c>
      <c r="F3" s="152" t="s">
        <v>45</v>
      </c>
      <c r="G3" s="127" t="s">
        <v>46</v>
      </c>
      <c r="H3" s="154" t="s">
        <v>47</v>
      </c>
    </row>
    <row r="4" spans="1:30" ht="55.5" customHeight="1" thickBot="1">
      <c r="A4" s="157"/>
      <c r="B4" s="156"/>
      <c r="C4" s="158"/>
      <c r="D4" s="156"/>
      <c r="E4" s="156"/>
      <c r="F4" s="153"/>
      <c r="G4" s="126" t="s">
        <v>48</v>
      </c>
      <c r="H4" s="155"/>
    </row>
    <row r="5" spans="1:30" ht="22.5" customHeight="1" thickBot="1">
      <c r="A5" s="78">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
      </c>
      <c r="G5" s="117" t="str">
        <f ca="1">IFERROR(INDIRECT("個票"&amp;$A5&amp;"！$ai$26"),"")</f>
        <v/>
      </c>
      <c r="H5" s="97"/>
      <c r="K5" s="99" t="str">
        <f ca="1">IF(_xlfn.SHEETS()-6=COUNTIF(H5:H22,"&gt;0"),"○","！（本表の事業所数と個票の枚数が一致しません）")</f>
        <v>○</v>
      </c>
      <c r="L5" s="100"/>
      <c r="M5" s="100"/>
      <c r="N5" s="100"/>
      <c r="O5" s="100"/>
      <c r="P5" s="100"/>
      <c r="Q5" s="100"/>
      <c r="R5" s="100"/>
      <c r="S5" s="100"/>
      <c r="T5" s="100"/>
      <c r="U5" s="100"/>
      <c r="V5" s="100"/>
      <c r="W5" s="100"/>
      <c r="X5" s="100"/>
      <c r="Y5" s="100"/>
      <c r="Z5" s="100"/>
      <c r="AA5" s="100"/>
      <c r="AB5" s="100"/>
      <c r="AC5" s="100"/>
      <c r="AD5" s="96"/>
    </row>
    <row r="6" spans="1:30" ht="22.5" customHeight="1">
      <c r="A6" s="78">
        <f t="shared" ref="A6:A19" si="0">ROW()-4</f>
        <v>2</v>
      </c>
      <c r="B6" s="104" t="str">
        <f t="shared" ref="B6:B19" ca="1" si="1">IFERROR(INDIRECT("個票"&amp;$A6&amp;"！$t$7"),"")</f>
        <v/>
      </c>
      <c r="C6" s="104" t="str">
        <f t="shared" ref="C6:C19" ca="1" si="2">IFERROR(INDIRECT("個票"&amp;$A6&amp;"！$h$7"),"")</f>
        <v/>
      </c>
      <c r="D6" s="104" t="str">
        <f t="shared" ref="D6:D19" ca="1" si="3">IFERROR(INDIRECT("個票"&amp;$A6&amp;"！$l$10"),"")</f>
        <v/>
      </c>
      <c r="E6" s="104" t="str">
        <f t="shared" ref="E6:E19" ca="1" si="4">IFERROR(INDIRECT("個票"&amp;$A6&amp;"！$w$9"),"")</f>
        <v/>
      </c>
      <c r="F6" s="104" t="str">
        <f t="shared" ref="F6:F19" ca="1" si="5">IFERROR(INDIRECT("個票"&amp;$A6&amp;"！$ｄ$9")&amp;INDIRECT("個票"&amp;$A6&amp;"！$ｈ$9"),"")</f>
        <v/>
      </c>
      <c r="G6" s="117" t="str">
        <f ca="1">IFERROR(INDIRECT("個票"&amp;$A6&amp;"！$ai$26"),"")</f>
        <v/>
      </c>
      <c r="H6" s="97"/>
      <c r="K6" s="98" t="s">
        <v>49</v>
      </c>
    </row>
    <row r="7" spans="1:30" ht="22.5" customHeight="1">
      <c r="A7" s="78">
        <f t="shared" si="0"/>
        <v>3</v>
      </c>
      <c r="B7" s="104" t="str">
        <f t="shared" ca="1" si="1"/>
        <v/>
      </c>
      <c r="C7" s="104" t="str">
        <f t="shared" ca="1" si="2"/>
        <v/>
      </c>
      <c r="D7" s="104" t="str">
        <f t="shared" ca="1" si="3"/>
        <v/>
      </c>
      <c r="E7" s="104" t="str">
        <f t="shared" ca="1" si="4"/>
        <v/>
      </c>
      <c r="F7" s="104" t="str">
        <f t="shared" ca="1" si="5"/>
        <v/>
      </c>
      <c r="G7" s="117" t="str">
        <f t="shared" ref="G7:G19" ca="1" si="6">IFERROR(INDIRECT("個票"&amp;$A7&amp;"！$ai$26"),"")</f>
        <v/>
      </c>
      <c r="H7" s="97"/>
      <c r="K7" s="98" t="s">
        <v>50</v>
      </c>
    </row>
    <row r="8" spans="1:30" ht="22.5" customHeight="1">
      <c r="A8" s="78">
        <f t="shared" si="0"/>
        <v>4</v>
      </c>
      <c r="B8" s="104" t="str">
        <f t="shared" ca="1" si="1"/>
        <v/>
      </c>
      <c r="C8" s="104" t="str">
        <f t="shared" ca="1" si="2"/>
        <v/>
      </c>
      <c r="D8" s="104" t="str">
        <f t="shared" ca="1" si="3"/>
        <v/>
      </c>
      <c r="E8" s="104" t="str">
        <f t="shared" ca="1" si="4"/>
        <v/>
      </c>
      <c r="F8" s="104" t="str">
        <f t="shared" ca="1" si="5"/>
        <v/>
      </c>
      <c r="G8" s="117" t="str">
        <f t="shared" ca="1" si="6"/>
        <v/>
      </c>
      <c r="H8" s="97"/>
    </row>
    <row r="9" spans="1:30" ht="22.5" customHeight="1">
      <c r="A9" s="78">
        <f t="shared" si="0"/>
        <v>5</v>
      </c>
      <c r="B9" s="104" t="str">
        <f t="shared" ca="1" si="1"/>
        <v/>
      </c>
      <c r="C9" s="104" t="str">
        <f t="shared" ca="1" si="2"/>
        <v/>
      </c>
      <c r="D9" s="104" t="str">
        <f t="shared" ca="1" si="3"/>
        <v/>
      </c>
      <c r="E9" s="104" t="str">
        <f t="shared" ca="1" si="4"/>
        <v/>
      </c>
      <c r="F9" s="104" t="str">
        <f t="shared" ca="1" si="5"/>
        <v/>
      </c>
      <c r="G9" s="117" t="str">
        <f t="shared" ca="1" si="6"/>
        <v/>
      </c>
      <c r="H9" s="97"/>
    </row>
    <row r="10" spans="1:30" ht="22.5" customHeight="1">
      <c r="A10" s="78">
        <f t="shared" si="0"/>
        <v>6</v>
      </c>
      <c r="B10" s="104" t="str">
        <f t="shared" ca="1" si="1"/>
        <v/>
      </c>
      <c r="C10" s="104" t="str">
        <f t="shared" ca="1" si="2"/>
        <v/>
      </c>
      <c r="D10" s="104" t="str">
        <f t="shared" ca="1" si="3"/>
        <v/>
      </c>
      <c r="E10" s="104" t="str">
        <f t="shared" ca="1" si="4"/>
        <v/>
      </c>
      <c r="F10" s="104" t="str">
        <f t="shared" ca="1" si="5"/>
        <v/>
      </c>
      <c r="G10" s="117" t="str">
        <f t="shared" ca="1" si="6"/>
        <v/>
      </c>
      <c r="H10" s="97"/>
    </row>
    <row r="11" spans="1:30" ht="22.5" customHeight="1">
      <c r="A11" s="78">
        <f t="shared" si="0"/>
        <v>7</v>
      </c>
      <c r="B11" s="104" t="str">
        <f t="shared" ca="1" si="1"/>
        <v/>
      </c>
      <c r="C11" s="104" t="str">
        <f t="shared" ca="1" si="2"/>
        <v/>
      </c>
      <c r="D11" s="104" t="str">
        <f t="shared" ca="1" si="3"/>
        <v/>
      </c>
      <c r="E11" s="104" t="str">
        <f t="shared" ca="1" si="4"/>
        <v/>
      </c>
      <c r="F11" s="104" t="str">
        <f t="shared" ca="1" si="5"/>
        <v/>
      </c>
      <c r="G11" s="117" t="str">
        <f t="shared" ca="1" si="6"/>
        <v/>
      </c>
      <c r="H11" s="97"/>
    </row>
    <row r="12" spans="1:30" ht="22.5" customHeight="1">
      <c r="A12" s="78">
        <f t="shared" si="0"/>
        <v>8</v>
      </c>
      <c r="B12" s="104" t="str">
        <f t="shared" ca="1" si="1"/>
        <v/>
      </c>
      <c r="C12" s="104" t="str">
        <f t="shared" ca="1" si="2"/>
        <v/>
      </c>
      <c r="D12" s="104" t="str">
        <f t="shared" ca="1" si="3"/>
        <v/>
      </c>
      <c r="E12" s="104" t="str">
        <f t="shared" ca="1" si="4"/>
        <v/>
      </c>
      <c r="F12" s="104" t="str">
        <f t="shared" ca="1" si="5"/>
        <v/>
      </c>
      <c r="G12" s="117" t="str">
        <f t="shared" ca="1" si="6"/>
        <v/>
      </c>
      <c r="H12" s="97"/>
    </row>
    <row r="13" spans="1:30" ht="22.5" customHeight="1">
      <c r="A13" s="78">
        <f t="shared" si="0"/>
        <v>9</v>
      </c>
      <c r="B13" s="104" t="str">
        <f t="shared" ca="1" si="1"/>
        <v/>
      </c>
      <c r="C13" s="104" t="str">
        <f t="shared" ca="1" si="2"/>
        <v/>
      </c>
      <c r="D13" s="104" t="str">
        <f t="shared" ca="1" si="3"/>
        <v/>
      </c>
      <c r="E13" s="104" t="str">
        <f t="shared" ca="1" si="4"/>
        <v/>
      </c>
      <c r="F13" s="104" t="str">
        <f t="shared" ca="1" si="5"/>
        <v/>
      </c>
      <c r="G13" s="117" t="str">
        <f t="shared" ca="1" si="6"/>
        <v/>
      </c>
      <c r="H13" s="97"/>
    </row>
    <row r="14" spans="1:30" ht="22.5" customHeight="1">
      <c r="A14" s="78">
        <f t="shared" si="0"/>
        <v>10</v>
      </c>
      <c r="B14" s="104" t="str">
        <f t="shared" ca="1" si="1"/>
        <v/>
      </c>
      <c r="C14" s="104" t="str">
        <f t="shared" ca="1" si="2"/>
        <v/>
      </c>
      <c r="D14" s="104" t="str">
        <f t="shared" ca="1" si="3"/>
        <v/>
      </c>
      <c r="E14" s="104" t="str">
        <f t="shared" ca="1" si="4"/>
        <v/>
      </c>
      <c r="F14" s="104" t="str">
        <f t="shared" ca="1" si="5"/>
        <v/>
      </c>
      <c r="G14" s="117" t="str">
        <f t="shared" ca="1" si="6"/>
        <v/>
      </c>
      <c r="H14" s="97"/>
    </row>
    <row r="15" spans="1:30" ht="22.5" customHeight="1">
      <c r="A15" s="78">
        <f t="shared" si="0"/>
        <v>11</v>
      </c>
      <c r="B15" s="104" t="str">
        <f t="shared" ca="1" si="1"/>
        <v/>
      </c>
      <c r="C15" s="104" t="str">
        <f t="shared" ca="1" si="2"/>
        <v/>
      </c>
      <c r="D15" s="104" t="str">
        <f t="shared" ca="1" si="3"/>
        <v/>
      </c>
      <c r="E15" s="104" t="str">
        <f t="shared" ca="1" si="4"/>
        <v/>
      </c>
      <c r="F15" s="104" t="str">
        <f t="shared" ca="1" si="5"/>
        <v/>
      </c>
      <c r="G15" s="117" t="str">
        <f t="shared" ca="1" si="6"/>
        <v/>
      </c>
      <c r="H15" s="97"/>
    </row>
    <row r="16" spans="1:30" ht="22.5" customHeight="1">
      <c r="A16" s="78">
        <f t="shared" si="0"/>
        <v>12</v>
      </c>
      <c r="B16" s="104" t="str">
        <f t="shared" ca="1" si="1"/>
        <v/>
      </c>
      <c r="C16" s="104" t="str">
        <f t="shared" ca="1" si="2"/>
        <v/>
      </c>
      <c r="D16" s="104" t="str">
        <f t="shared" ca="1" si="3"/>
        <v/>
      </c>
      <c r="E16" s="104" t="str">
        <f t="shared" ca="1" si="4"/>
        <v/>
      </c>
      <c r="F16" s="104" t="str">
        <f t="shared" ca="1" si="5"/>
        <v/>
      </c>
      <c r="G16" s="117" t="str">
        <f t="shared" ca="1" si="6"/>
        <v/>
      </c>
      <c r="H16" s="97"/>
    </row>
    <row r="17" spans="1:8" ht="22.5" customHeight="1">
      <c r="A17" s="78">
        <f t="shared" si="0"/>
        <v>13</v>
      </c>
      <c r="B17" s="104" t="str">
        <f t="shared" ca="1" si="1"/>
        <v/>
      </c>
      <c r="C17" s="104" t="str">
        <f t="shared" ca="1" si="2"/>
        <v/>
      </c>
      <c r="D17" s="104" t="str">
        <f t="shared" ca="1" si="3"/>
        <v/>
      </c>
      <c r="E17" s="104" t="str">
        <f t="shared" ca="1" si="4"/>
        <v/>
      </c>
      <c r="F17" s="104" t="str">
        <f t="shared" ca="1" si="5"/>
        <v/>
      </c>
      <c r="G17" s="117" t="str">
        <f t="shared" ca="1" si="6"/>
        <v/>
      </c>
      <c r="H17" s="97"/>
    </row>
    <row r="18" spans="1:8" ht="22.5" customHeight="1">
      <c r="A18" s="78">
        <f t="shared" si="0"/>
        <v>14</v>
      </c>
      <c r="B18" s="104" t="str">
        <f t="shared" ca="1" si="1"/>
        <v/>
      </c>
      <c r="C18" s="104" t="str">
        <f t="shared" ca="1" si="2"/>
        <v/>
      </c>
      <c r="D18" s="104" t="str">
        <f t="shared" ca="1" si="3"/>
        <v/>
      </c>
      <c r="E18" s="104" t="str">
        <f t="shared" ca="1" si="4"/>
        <v/>
      </c>
      <c r="F18" s="104" t="str">
        <f t="shared" ca="1" si="5"/>
        <v/>
      </c>
      <c r="G18" s="117" t="str">
        <f t="shared" ca="1" si="6"/>
        <v/>
      </c>
      <c r="H18" s="97"/>
    </row>
    <row r="19" spans="1:8" ht="22.5" customHeight="1">
      <c r="A19" s="78">
        <f t="shared" si="0"/>
        <v>15</v>
      </c>
      <c r="B19" s="104" t="str">
        <f t="shared" ca="1" si="1"/>
        <v/>
      </c>
      <c r="C19" s="104" t="str">
        <f t="shared" ca="1" si="2"/>
        <v/>
      </c>
      <c r="D19" s="104" t="str">
        <f t="shared" ca="1" si="3"/>
        <v/>
      </c>
      <c r="E19" s="104" t="str">
        <f t="shared" ca="1" si="4"/>
        <v/>
      </c>
      <c r="F19" s="104" t="str">
        <f t="shared" ca="1" si="5"/>
        <v/>
      </c>
      <c r="G19" s="117" t="str">
        <f t="shared" ca="1" si="6"/>
        <v/>
      </c>
      <c r="H19" s="97"/>
    </row>
    <row r="20" spans="1:8" ht="11.25" customHeight="1"/>
    <row r="21" spans="1:8" customFormat="1">
      <c r="A21" s="3" t="s">
        <v>51</v>
      </c>
      <c r="B21" s="2"/>
      <c r="C21" s="2"/>
    </row>
    <row r="22" spans="1:8" customFormat="1" ht="16.5" customHeight="1">
      <c r="A22" s="79"/>
      <c r="B22" s="3" t="s">
        <v>52</v>
      </c>
      <c r="C22" s="2"/>
    </row>
    <row r="23" spans="1:8" customFormat="1" ht="16.5" customHeight="1">
      <c r="A23" s="79"/>
      <c r="B23" s="3"/>
      <c r="C23" s="2"/>
    </row>
    <row r="24" spans="1:8" customFormat="1" ht="16.5" customHeight="1">
      <c r="A24" s="5"/>
      <c r="B24" s="80"/>
      <c r="C24" s="2"/>
    </row>
    <row r="25" spans="1:8" customFormat="1" ht="16.5" customHeight="1">
      <c r="A25" s="5"/>
      <c r="B25" s="80"/>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F3:F4"/>
    <mergeCell ref="H3:H4"/>
    <mergeCell ref="E3:E4"/>
    <mergeCell ref="A3:A4"/>
    <mergeCell ref="C3:C4"/>
    <mergeCell ref="B3:B4"/>
    <mergeCell ref="D3:D4"/>
  </mergeCells>
  <phoneticPr fontId="4"/>
  <dataValidations count="2">
    <dataValidation type="list" allowBlank="1" showInputMessage="1" showErrorMessage="1" sqref="H5:H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4"/>
  <sheetViews>
    <sheetView showGridLines="0" showZeros="0" view="pageBreakPreview" zoomScaleNormal="100" zoomScaleSheetLayoutView="100" workbookViewId="0">
      <selection activeCell="BD11" sqref="BD11"/>
    </sheetView>
  </sheetViews>
  <sheetFormatPr defaultColWidth="2.1796875" defaultRowHeight="13"/>
  <cols>
    <col min="1" max="1" width="2.1796875" style="2" customWidth="1"/>
    <col min="2" max="7" width="2.1796875" style="2"/>
    <col min="8" max="19" width="2.453125" style="2" bestFit="1" customWidth="1"/>
    <col min="20" max="34" width="2.1796875" style="2"/>
    <col min="35" max="35" width="2.453125" style="2" bestFit="1" customWidth="1"/>
    <col min="36" max="38" width="2.1796875" style="2"/>
    <col min="39" max="39" width="3.6328125" style="2" customWidth="1"/>
    <col min="40" max="40" width="2.1796875" style="2"/>
    <col min="41" max="47" width="2.1796875" style="2" hidden="1" customWidth="1"/>
    <col min="48" max="16384" width="2.1796875" style="2"/>
  </cols>
  <sheetData>
    <row r="1" spans="1:48">
      <c r="A1" s="2" t="s">
        <v>53</v>
      </c>
    </row>
    <row r="2" spans="1:48" ht="7.5" customHeight="1"/>
    <row r="3" spans="1:48" ht="41.5" customHeight="1">
      <c r="A3" s="159" t="s">
        <v>223</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1"/>
    </row>
    <row r="4" spans="1:48" ht="9"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row>
    <row r="5" spans="1:48">
      <c r="A5" s="162" t="s">
        <v>54</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4"/>
    </row>
    <row r="6" spans="1:48" ht="4.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row>
    <row r="7" spans="1:48" ht="17.25" customHeight="1">
      <c r="A7" s="165" t="s">
        <v>55</v>
      </c>
      <c r="B7" s="166"/>
      <c r="C7" s="166"/>
      <c r="D7" s="166"/>
      <c r="E7" s="166"/>
      <c r="F7" s="166"/>
      <c r="G7" s="167"/>
      <c r="H7" s="189"/>
      <c r="I7" s="190"/>
      <c r="J7" s="190"/>
      <c r="K7" s="190"/>
      <c r="L7" s="190"/>
      <c r="M7" s="190"/>
      <c r="N7" s="191"/>
      <c r="O7" s="165" t="s">
        <v>56</v>
      </c>
      <c r="P7" s="166"/>
      <c r="Q7" s="166"/>
      <c r="R7" s="166"/>
      <c r="S7" s="167"/>
      <c r="T7" s="192"/>
      <c r="U7" s="193"/>
      <c r="V7" s="193"/>
      <c r="W7" s="193"/>
      <c r="X7" s="193"/>
      <c r="Y7" s="193"/>
      <c r="Z7" s="193"/>
      <c r="AA7" s="193"/>
      <c r="AB7" s="193"/>
      <c r="AC7" s="193"/>
      <c r="AD7" s="193"/>
      <c r="AE7" s="193"/>
      <c r="AF7" s="193"/>
      <c r="AG7" s="193"/>
      <c r="AH7" s="193"/>
      <c r="AI7" s="193"/>
      <c r="AJ7" s="193"/>
      <c r="AK7" s="193"/>
      <c r="AL7" s="193"/>
      <c r="AM7" s="194"/>
    </row>
    <row r="8" spans="1:48">
      <c r="A8" s="168" t="s">
        <v>57</v>
      </c>
      <c r="B8" s="169"/>
      <c r="C8" s="170"/>
      <c r="D8" s="165" t="s">
        <v>58</v>
      </c>
      <c r="E8" s="166"/>
      <c r="F8" s="166"/>
      <c r="G8" s="167"/>
      <c r="H8" s="165" t="s">
        <v>45</v>
      </c>
      <c r="I8" s="166"/>
      <c r="J8" s="166"/>
      <c r="K8" s="166"/>
      <c r="L8" s="166"/>
      <c r="M8" s="166"/>
      <c r="N8" s="166"/>
      <c r="O8" s="166"/>
      <c r="P8" s="166"/>
      <c r="Q8" s="166"/>
      <c r="R8" s="166"/>
      <c r="S8" s="167"/>
      <c r="T8" s="168" t="s">
        <v>59</v>
      </c>
      <c r="U8" s="169"/>
      <c r="V8" s="170"/>
      <c r="W8" s="165" t="s">
        <v>38</v>
      </c>
      <c r="X8" s="166"/>
      <c r="Y8" s="166"/>
      <c r="Z8" s="166"/>
      <c r="AA8" s="166"/>
      <c r="AB8" s="166"/>
      <c r="AC8" s="166"/>
      <c r="AD8" s="166"/>
      <c r="AE8" s="166"/>
      <c r="AF8" s="167"/>
      <c r="AG8" s="177" t="s">
        <v>60</v>
      </c>
      <c r="AH8" s="178"/>
      <c r="AI8" s="178"/>
      <c r="AJ8" s="178"/>
      <c r="AK8" s="178"/>
      <c r="AL8" s="178"/>
      <c r="AM8" s="179"/>
    </row>
    <row r="9" spans="1:48" ht="17.25" customHeight="1">
      <c r="A9" s="171"/>
      <c r="B9" s="172"/>
      <c r="C9" s="173"/>
      <c r="D9" s="174"/>
      <c r="E9" s="175"/>
      <c r="F9" s="175"/>
      <c r="G9" s="176"/>
      <c r="H9" s="180"/>
      <c r="I9" s="181"/>
      <c r="J9" s="181"/>
      <c r="K9" s="181"/>
      <c r="L9" s="181"/>
      <c r="M9" s="181"/>
      <c r="N9" s="181"/>
      <c r="O9" s="181"/>
      <c r="P9" s="181"/>
      <c r="Q9" s="181"/>
      <c r="R9" s="181"/>
      <c r="S9" s="182"/>
      <c r="T9" s="171"/>
      <c r="U9" s="172"/>
      <c r="V9" s="173"/>
      <c r="W9" s="183"/>
      <c r="X9" s="184"/>
      <c r="Y9" s="184"/>
      <c r="Z9" s="184"/>
      <c r="AA9" s="184"/>
      <c r="AB9" s="184"/>
      <c r="AC9" s="184"/>
      <c r="AD9" s="184"/>
      <c r="AE9" s="184"/>
      <c r="AF9" s="185"/>
      <c r="AG9" s="186"/>
      <c r="AH9" s="187"/>
      <c r="AI9" s="187"/>
      <c r="AJ9" s="187"/>
      <c r="AK9" s="187"/>
      <c r="AL9" s="187"/>
      <c r="AM9" s="188"/>
      <c r="AV9" s="3"/>
    </row>
    <row r="10" spans="1:48" s="3" customFormat="1" ht="20.25" customHeight="1">
      <c r="A10" s="168" t="s">
        <v>61</v>
      </c>
      <c r="B10" s="169"/>
      <c r="C10" s="169"/>
      <c r="D10" s="169"/>
      <c r="E10" s="169"/>
      <c r="F10" s="169"/>
      <c r="G10" s="169"/>
      <c r="H10" s="169"/>
      <c r="I10" s="169"/>
      <c r="J10" s="169"/>
      <c r="K10" s="170"/>
      <c r="L10" s="203"/>
      <c r="M10" s="204"/>
      <c r="N10" s="204"/>
      <c r="O10" s="204"/>
      <c r="P10" s="204"/>
      <c r="Q10" s="204"/>
      <c r="R10" s="204"/>
      <c r="S10" s="204"/>
      <c r="T10" s="204"/>
      <c r="U10" s="204"/>
      <c r="V10" s="204"/>
      <c r="W10" s="204"/>
      <c r="X10" s="204"/>
      <c r="Y10" s="204"/>
      <c r="Z10" s="204"/>
      <c r="AA10" s="204"/>
      <c r="AB10" s="204"/>
      <c r="AC10" s="204"/>
      <c r="AD10" s="204"/>
      <c r="AE10" s="204"/>
      <c r="AF10" s="205"/>
      <c r="AG10" s="197" t="s">
        <v>62</v>
      </c>
      <c r="AH10" s="198"/>
      <c r="AI10" s="199"/>
      <c r="AJ10" s="200"/>
      <c r="AK10" s="200"/>
      <c r="AL10" s="201" t="s">
        <v>63</v>
      </c>
      <c r="AM10" s="202"/>
      <c r="AP10" s="196"/>
      <c r="AQ10" s="196"/>
      <c r="AR10" s="196"/>
      <c r="AS10" s="196"/>
      <c r="AT10" s="196"/>
      <c r="AU10" s="196"/>
    </row>
    <row r="11" spans="1:48" s="3" customFormat="1" ht="6" customHeight="1">
      <c r="A11" s="129"/>
      <c r="B11" s="129"/>
      <c r="C11" s="129"/>
      <c r="D11" s="129"/>
      <c r="E11" s="129"/>
      <c r="F11" s="129"/>
      <c r="G11" s="129"/>
      <c r="H11" s="129"/>
      <c r="I11" s="130"/>
      <c r="J11" s="131"/>
      <c r="K11" s="130"/>
      <c r="L11" s="128"/>
      <c r="M11" s="128"/>
      <c r="N11" s="128"/>
      <c r="O11" s="128"/>
      <c r="P11" s="128"/>
      <c r="Q11" s="128"/>
      <c r="R11" s="128"/>
      <c r="S11" s="128"/>
      <c r="T11" s="128"/>
      <c r="U11" s="130"/>
      <c r="V11" s="128"/>
      <c r="W11" s="128"/>
      <c r="X11" s="128"/>
      <c r="Y11" s="131"/>
      <c r="Z11" s="132"/>
      <c r="AA11" s="130"/>
      <c r="AB11" s="128"/>
      <c r="AC11" s="128"/>
      <c r="AD11" s="128"/>
      <c r="AE11" s="128"/>
      <c r="AF11" s="128"/>
      <c r="AG11" s="128"/>
      <c r="AH11" s="128"/>
      <c r="AI11" s="128"/>
      <c r="AJ11" s="128"/>
      <c r="AK11" s="128"/>
      <c r="AL11" s="128"/>
      <c r="AM11" s="128"/>
    </row>
    <row r="12" spans="1:48" s="3" customFormat="1" ht="12">
      <c r="A12" s="162" t="s">
        <v>219</v>
      </c>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4"/>
    </row>
    <row r="13" spans="1:48" s="3" customFormat="1" ht="3" customHeight="1">
      <c r="I13" s="80"/>
      <c r="J13" s="108"/>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14" t="s">
        <v>220</v>
      </c>
      <c r="B14" s="215"/>
      <c r="C14" s="215"/>
      <c r="D14" s="215"/>
      <c r="E14" s="215"/>
      <c r="F14" s="215"/>
      <c r="G14" s="215"/>
      <c r="H14" s="215"/>
      <c r="I14" s="215"/>
      <c r="J14" s="215"/>
      <c r="K14" s="215"/>
      <c r="L14" s="215"/>
      <c r="M14" s="215"/>
      <c r="N14" s="215"/>
      <c r="O14" s="215"/>
      <c r="P14" s="215"/>
      <c r="Q14" s="215"/>
      <c r="R14" s="215"/>
      <c r="S14" s="215"/>
      <c r="T14" s="215"/>
      <c r="U14" s="215"/>
      <c r="V14" s="215"/>
      <c r="W14" s="237"/>
      <c r="X14" s="216"/>
      <c r="Y14" s="217"/>
      <c r="Z14" s="218"/>
      <c r="AA14" s="238" t="s">
        <v>221</v>
      </c>
      <c r="AB14" s="239"/>
      <c r="AC14" s="239"/>
      <c r="AD14" s="239"/>
      <c r="AE14" s="239"/>
      <c r="AF14" s="239"/>
      <c r="AG14" s="239"/>
      <c r="AH14" s="239"/>
      <c r="AI14" s="239"/>
      <c r="AJ14" s="239"/>
      <c r="AK14" s="239"/>
      <c r="AL14" s="239"/>
      <c r="AM14" s="239"/>
    </row>
    <row r="15" spans="1:48" s="3" customFormat="1" ht="18" customHeight="1">
      <c r="A15" s="240" t="s">
        <v>222</v>
      </c>
      <c r="B15" s="241"/>
      <c r="C15" s="241"/>
      <c r="D15" s="241"/>
      <c r="E15" s="241"/>
      <c r="F15" s="241"/>
      <c r="G15" s="241"/>
      <c r="H15" s="241"/>
      <c r="I15" s="241"/>
      <c r="J15" s="241"/>
      <c r="K15" s="241"/>
      <c r="L15" s="241"/>
      <c r="M15" s="241"/>
      <c r="N15" s="241"/>
      <c r="O15" s="241"/>
      <c r="P15" s="241"/>
      <c r="Q15" s="241"/>
      <c r="R15" s="241"/>
      <c r="S15" s="241"/>
      <c r="T15" s="241"/>
      <c r="U15" s="241"/>
      <c r="V15" s="241"/>
      <c r="W15" s="242"/>
      <c r="X15" s="216"/>
      <c r="Y15" s="217"/>
      <c r="Z15" s="218"/>
      <c r="AA15" s="243" t="s">
        <v>224</v>
      </c>
      <c r="AB15" s="244"/>
      <c r="AC15" s="244"/>
      <c r="AD15" s="244"/>
      <c r="AE15" s="244"/>
      <c r="AF15" s="244"/>
      <c r="AG15" s="244"/>
      <c r="AH15" s="244"/>
      <c r="AI15" s="244"/>
      <c r="AJ15" s="244"/>
      <c r="AK15" s="244"/>
      <c r="AL15" s="244"/>
      <c r="AM15" s="244"/>
    </row>
    <row r="16" spans="1:48" s="3" customFormat="1" ht="6" customHeight="1">
      <c r="I16" s="80"/>
      <c r="J16" s="108"/>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6" customHeight="1">
      <c r="I17" s="80"/>
      <c r="J17" s="108"/>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162" t="s">
        <v>64</v>
      </c>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4"/>
    </row>
    <row r="19" spans="1:48" s="3" customFormat="1" ht="3" customHeight="1">
      <c r="I19" s="80"/>
      <c r="J19" s="108"/>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14" t="s">
        <v>65</v>
      </c>
      <c r="B20" s="215"/>
      <c r="C20" s="215"/>
      <c r="D20" s="215"/>
      <c r="E20" s="215"/>
      <c r="F20" s="215"/>
      <c r="G20" s="215"/>
      <c r="H20" s="215"/>
      <c r="I20" s="215"/>
      <c r="J20" s="215"/>
      <c r="K20" s="215"/>
      <c r="L20" s="215"/>
      <c r="M20" s="215"/>
      <c r="N20" s="215"/>
      <c r="O20" s="215"/>
      <c r="P20" s="215"/>
      <c r="Q20" s="215"/>
      <c r="R20" s="215"/>
      <c r="S20" s="215"/>
      <c r="T20" s="215"/>
      <c r="U20" s="215"/>
      <c r="V20" s="215"/>
      <c r="W20" s="215"/>
      <c r="X20" s="216"/>
      <c r="Y20" s="217"/>
      <c r="Z20" s="218"/>
      <c r="AA20" s="116"/>
      <c r="AB20" s="116"/>
      <c r="AC20" s="116"/>
      <c r="AD20" s="116"/>
      <c r="AE20" s="116"/>
      <c r="AF20" s="116"/>
      <c r="AG20" s="116"/>
    </row>
    <row r="21" spans="1:48" s="3" customFormat="1" ht="6" customHeight="1">
      <c r="I21" s="80"/>
      <c r="J21" s="108"/>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62" t="s">
        <v>66</v>
      </c>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206"/>
      <c r="AI22" s="163"/>
      <c r="AJ22" s="163"/>
      <c r="AK22" s="163"/>
      <c r="AL22" s="163"/>
      <c r="AM22" s="164"/>
    </row>
    <row r="23" spans="1:48" s="3" customFormat="1" ht="3" customHeight="1">
      <c r="I23" s="80"/>
      <c r="J23" s="108"/>
      <c r="L23" s="5"/>
      <c r="M23" s="5"/>
      <c r="N23" s="5"/>
      <c r="O23" s="5"/>
      <c r="P23" s="5"/>
      <c r="Q23" s="5"/>
      <c r="R23" s="5"/>
      <c r="S23" s="5"/>
      <c r="T23" s="5"/>
      <c r="U23" s="5"/>
      <c r="V23" s="5"/>
      <c r="W23" s="5"/>
      <c r="X23" s="5"/>
      <c r="Y23" s="5"/>
      <c r="Z23" s="5"/>
      <c r="AA23" s="5"/>
      <c r="AB23" s="5"/>
      <c r="AC23" s="5"/>
      <c r="AD23" s="5"/>
      <c r="AE23" s="5"/>
      <c r="AF23" s="5"/>
      <c r="AG23" s="5"/>
      <c r="AH23" s="128"/>
      <c r="AI23" s="5"/>
      <c r="AJ23" s="5"/>
      <c r="AK23" s="5"/>
      <c r="AL23" s="5"/>
      <c r="AM23" s="5"/>
    </row>
    <row r="24" spans="1:48" ht="6" customHeight="1" thickBot="1">
      <c r="A24" s="109"/>
      <c r="B24" s="109"/>
      <c r="C24" s="109"/>
      <c r="D24" s="109"/>
      <c r="E24" s="110"/>
      <c r="F24" s="110"/>
      <c r="G24" s="110"/>
      <c r="H24" s="110"/>
      <c r="I24" s="110"/>
      <c r="J24" s="111"/>
      <c r="K24" s="111"/>
      <c r="L24" s="111"/>
      <c r="M24" s="111"/>
      <c r="N24" s="111"/>
    </row>
    <row r="25" spans="1:48" s="3" customFormat="1" ht="19.5" customHeight="1">
      <c r="A25" s="115" t="s">
        <v>67</v>
      </c>
      <c r="B25" s="64"/>
      <c r="C25" s="64"/>
      <c r="D25" s="64"/>
      <c r="E25" s="64"/>
      <c r="F25" s="64"/>
      <c r="G25" s="64"/>
      <c r="H25" s="64"/>
      <c r="I25" s="65"/>
      <c r="J25" s="67"/>
      <c r="K25" s="64"/>
      <c r="L25" s="66"/>
      <c r="M25" s="66"/>
      <c r="N25" s="66"/>
      <c r="O25" s="64"/>
      <c r="P25" s="64"/>
      <c r="Q25" s="64"/>
      <c r="R25" s="64"/>
      <c r="S25" s="64"/>
      <c r="T25" s="75"/>
      <c r="U25" s="75"/>
      <c r="V25" s="75"/>
      <c r="W25" s="75"/>
      <c r="AC25" s="213"/>
      <c r="AD25" s="212" t="s">
        <v>68</v>
      </c>
      <c r="AE25" s="195"/>
      <c r="AF25" s="195"/>
      <c r="AG25" s="195"/>
      <c r="AH25" s="195"/>
      <c r="AI25" s="224" t="s">
        <v>69</v>
      </c>
      <c r="AJ25" s="225"/>
      <c r="AK25" s="225"/>
      <c r="AL25" s="225"/>
      <c r="AM25" s="226"/>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3"/>
      <c r="AD26" s="207" t="str">
        <f>IFERROR(VLOOKUP(L10,リスト!B2:C4,2,FALSE)*AJ10,"")</f>
        <v/>
      </c>
      <c r="AE26" s="208"/>
      <c r="AF26" s="208"/>
      <c r="AG26" s="211" t="s">
        <v>70</v>
      </c>
      <c r="AH26" s="211"/>
      <c r="AI26" s="220" t="str">
        <f>IF(AD26="","",MIN(AD26,ROUNDDOWN(H30/1000,0)))</f>
        <v/>
      </c>
      <c r="AJ26" s="221"/>
      <c r="AK26" s="221"/>
      <c r="AL26" s="211" t="s">
        <v>70</v>
      </c>
      <c r="AM26" s="219"/>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3"/>
      <c r="AD27" s="209"/>
      <c r="AE27" s="210"/>
      <c r="AF27" s="210"/>
      <c r="AG27" s="211"/>
      <c r="AH27" s="211"/>
      <c r="AI27" s="222"/>
      <c r="AJ27" s="223"/>
      <c r="AK27" s="223"/>
      <c r="AL27" s="211"/>
      <c r="AM27" s="219"/>
      <c r="AT27" s="4"/>
    </row>
    <row r="28" spans="1:48" ht="26.15" customHeight="1">
      <c r="A28" s="165" t="s">
        <v>71</v>
      </c>
      <c r="B28" s="166"/>
      <c r="C28" s="166"/>
      <c r="D28" s="166"/>
      <c r="E28" s="166"/>
      <c r="F28" s="166"/>
      <c r="G28" s="167"/>
      <c r="H28" s="195" t="s">
        <v>72</v>
      </c>
      <c r="I28" s="166"/>
      <c r="J28" s="166"/>
      <c r="K28" s="166"/>
      <c r="L28" s="166"/>
      <c r="M28" s="165" t="s">
        <v>73</v>
      </c>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7"/>
    </row>
    <row r="29" spans="1:48" ht="15" customHeight="1">
      <c r="A29" s="68" t="s">
        <v>74</v>
      </c>
      <c r="B29" s="69"/>
      <c r="C29" s="69"/>
      <c r="D29" s="69"/>
      <c r="E29" s="70"/>
      <c r="F29" s="70"/>
      <c r="G29" s="71"/>
      <c r="H29" s="233"/>
      <c r="I29" s="233"/>
      <c r="J29" s="233"/>
      <c r="K29" s="233"/>
      <c r="L29" s="233"/>
      <c r="M29" s="234"/>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6"/>
    </row>
    <row r="30" spans="1:48" ht="15" customHeight="1">
      <c r="A30" s="72" t="s">
        <v>75</v>
      </c>
      <c r="B30" s="76"/>
      <c r="C30" s="76"/>
      <c r="D30" s="76"/>
      <c r="E30" s="73"/>
      <c r="F30" s="73"/>
      <c r="G30" s="74"/>
      <c r="H30" s="228">
        <f>SUM(H29:L29)</f>
        <v>0</v>
      </c>
      <c r="I30" s="228"/>
      <c r="J30" s="228"/>
      <c r="K30" s="228"/>
      <c r="L30" s="229"/>
      <c r="M30" s="230"/>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row>
    <row r="31" spans="1:48" ht="4.5" customHeight="1">
      <c r="A31" s="109"/>
      <c r="B31" s="109"/>
      <c r="C31" s="109"/>
      <c r="D31" s="109"/>
      <c r="E31" s="112"/>
      <c r="F31" s="112"/>
      <c r="G31" s="112"/>
      <c r="H31" s="112"/>
      <c r="I31" s="112"/>
      <c r="J31" s="113"/>
      <c r="K31" s="113"/>
      <c r="L31" s="113"/>
      <c r="M31" s="113"/>
      <c r="N31" s="113"/>
      <c r="O31" s="112"/>
      <c r="P31" s="112"/>
      <c r="Q31" s="112"/>
      <c r="R31" s="112"/>
      <c r="S31" s="112"/>
      <c r="T31" s="112"/>
      <c r="U31" s="112"/>
      <c r="V31" s="112"/>
      <c r="W31" s="112"/>
      <c r="X31" s="112"/>
      <c r="Y31" s="114"/>
      <c r="Z31" s="114"/>
      <c r="AA31" s="114"/>
      <c r="AB31" s="114"/>
      <c r="AC31" s="114"/>
      <c r="AD31" s="114"/>
      <c r="AE31" s="112"/>
      <c r="AF31" s="112"/>
      <c r="AG31" s="112"/>
      <c r="AH31" s="112"/>
      <c r="AI31" s="112"/>
      <c r="AJ31" s="112"/>
      <c r="AK31" s="112"/>
      <c r="AL31" s="112"/>
      <c r="AM31" s="112"/>
    </row>
    <row r="32" spans="1:48">
      <c r="A32" s="105" t="s">
        <v>76</v>
      </c>
    </row>
    <row r="33" spans="1:39">
      <c r="A33" s="134" t="s">
        <v>217</v>
      </c>
    </row>
    <row r="34" spans="1:39">
      <c r="AI34" s="227"/>
      <c r="AJ34" s="227"/>
      <c r="AK34" s="227"/>
      <c r="AL34" s="227"/>
      <c r="AM34" s="227"/>
    </row>
  </sheetData>
  <sheetProtection formatCells="0" formatColumns="0" formatRows="0" insertColumns="0" insertRows="0" autoFilter="0"/>
  <mergeCells count="48">
    <mergeCell ref="A12:AM12"/>
    <mergeCell ref="A14:W14"/>
    <mergeCell ref="X14:Z14"/>
    <mergeCell ref="AA14:AM14"/>
    <mergeCell ref="A15:W15"/>
    <mergeCell ref="X15:Z15"/>
    <mergeCell ref="AA15:AM15"/>
    <mergeCell ref="AL26:AM27"/>
    <mergeCell ref="AI26:AK27"/>
    <mergeCell ref="AI25:AM25"/>
    <mergeCell ref="AI34:AM34"/>
    <mergeCell ref="H30:L30"/>
    <mergeCell ref="M30:AM30"/>
    <mergeCell ref="M28:AM28"/>
    <mergeCell ref="H29:L29"/>
    <mergeCell ref="M29:AM29"/>
    <mergeCell ref="A28:G28"/>
    <mergeCell ref="H28:L28"/>
    <mergeCell ref="AP10:AU10"/>
    <mergeCell ref="AG10:AI10"/>
    <mergeCell ref="AJ10:AK10"/>
    <mergeCell ref="AL10:AM10"/>
    <mergeCell ref="L10:AF10"/>
    <mergeCell ref="A18:AM18"/>
    <mergeCell ref="A10:K10"/>
    <mergeCell ref="A22:AM22"/>
    <mergeCell ref="AD26:AF27"/>
    <mergeCell ref="AG26:AH27"/>
    <mergeCell ref="AD25:AH25"/>
    <mergeCell ref="AC25:AC27"/>
    <mergeCell ref="A20:W20"/>
    <mergeCell ref="X20:Z2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s>
  <phoneticPr fontId="4"/>
  <dataValidations count="1">
    <dataValidation type="list" allowBlank="1" showInputMessage="1" showErrorMessage="1" sqref="X20:Z20 X14: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57"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リスト!$B$6:$B$52</xm:f>
          </x14:formula1>
          <xm:sqref>D9:G9</xm:sqref>
        </x14:dataValidation>
        <x14:dataValidation type="list" allowBlank="1" xr:uid="{85762360-DB52-4AF9-9CF5-A3799B62ED02}">
          <x14:formula1>
            <xm:f>リスト!$B$2:$B$4</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81640625" style="8" customWidth="1"/>
    <col min="3" max="3" width="13.81640625" style="8" customWidth="1"/>
    <col min="4" max="4" width="3.81640625" style="8" customWidth="1"/>
    <col min="5" max="5" width="35.54296875" style="8" customWidth="1"/>
    <col min="6" max="6" width="26.1796875" style="8" customWidth="1"/>
    <col min="7" max="7" width="63.54296875" style="8" customWidth="1"/>
    <col min="8" max="8" width="26.453125" style="8" customWidth="1"/>
    <col min="9" max="9" width="63.54296875" style="8" customWidth="1"/>
    <col min="10" max="10" width="26.453125" style="8" customWidth="1"/>
    <col min="11" max="16384" width="9" style="8"/>
  </cols>
  <sheetData>
    <row r="1" spans="1:15" ht="26.25" customHeight="1">
      <c r="A1" s="6" t="s">
        <v>77</v>
      </c>
      <c r="B1" s="7"/>
      <c r="C1" s="6" t="s">
        <v>78</v>
      </c>
      <c r="I1" s="6"/>
      <c r="J1" s="6"/>
    </row>
    <row r="2" spans="1:15" ht="27" customHeight="1">
      <c r="A2" s="9" t="s">
        <v>79</v>
      </c>
      <c r="B2" s="10"/>
      <c r="C2" s="11"/>
      <c r="D2" s="11"/>
      <c r="E2" s="11"/>
      <c r="F2" s="11"/>
      <c r="G2" s="11"/>
      <c r="H2" s="12"/>
      <c r="I2" s="245" t="s">
        <v>80</v>
      </c>
      <c r="J2" s="246"/>
    </row>
    <row r="3" spans="1:15" ht="30" customHeight="1">
      <c r="A3" s="13"/>
      <c r="B3" s="14"/>
      <c r="C3" s="15"/>
      <c r="D3" s="15"/>
      <c r="E3" s="15"/>
      <c r="F3" s="15"/>
      <c r="G3" s="16" t="s">
        <v>81</v>
      </c>
      <c r="H3" s="17"/>
    </row>
    <row r="4" spans="1:15" ht="71.25" customHeight="1">
      <c r="A4" s="18"/>
      <c r="B4" s="19"/>
      <c r="C4" s="247" t="s">
        <v>82</v>
      </c>
      <c r="D4" s="248"/>
      <c r="E4" s="248"/>
      <c r="F4" s="249"/>
      <c r="G4" s="250" t="s">
        <v>83</v>
      </c>
      <c r="H4" s="251"/>
    </row>
    <row r="5" spans="1:15" ht="19" customHeight="1">
      <c r="A5" s="20"/>
      <c r="B5" s="21"/>
      <c r="C5" s="252" t="s">
        <v>84</v>
      </c>
      <c r="D5" s="22">
        <v>1</v>
      </c>
      <c r="E5" s="253" t="s">
        <v>85</v>
      </c>
      <c r="F5" s="22" t="s">
        <v>86</v>
      </c>
      <c r="G5" s="23">
        <v>653</v>
      </c>
      <c r="H5" s="24" t="s">
        <v>87</v>
      </c>
      <c r="K5" s="25"/>
      <c r="L5" s="26"/>
      <c r="M5" s="25"/>
      <c r="N5" s="26"/>
      <c r="O5" s="27"/>
    </row>
    <row r="6" spans="1:15" ht="19" customHeight="1">
      <c r="A6" s="20"/>
      <c r="B6" s="21"/>
      <c r="C6" s="252"/>
      <c r="D6" s="22">
        <v>2</v>
      </c>
      <c r="E6" s="253"/>
      <c r="F6" s="22" t="s">
        <v>88</v>
      </c>
      <c r="G6" s="23">
        <v>831</v>
      </c>
      <c r="H6" s="24" t="s">
        <v>87</v>
      </c>
      <c r="K6" s="25"/>
      <c r="L6" s="26"/>
      <c r="M6" s="25"/>
      <c r="N6" s="26"/>
      <c r="O6" s="27"/>
    </row>
    <row r="7" spans="1:15" ht="19" customHeight="1">
      <c r="A7" s="20"/>
      <c r="B7" s="21"/>
      <c r="C7" s="252"/>
      <c r="D7" s="22">
        <v>3</v>
      </c>
      <c r="E7" s="253"/>
      <c r="F7" s="22" t="s">
        <v>89</v>
      </c>
      <c r="G7" s="23">
        <v>1075</v>
      </c>
      <c r="H7" s="24" t="s">
        <v>87</v>
      </c>
      <c r="K7" s="25"/>
      <c r="L7" s="26"/>
      <c r="M7" s="25"/>
      <c r="N7" s="26"/>
      <c r="O7" s="27"/>
    </row>
    <row r="8" spans="1:15" ht="19" customHeight="1">
      <c r="A8" s="20"/>
      <c r="B8" s="21"/>
      <c r="C8" s="252"/>
      <c r="D8" s="22">
        <v>4</v>
      </c>
      <c r="E8" s="254" t="s">
        <v>90</v>
      </c>
      <c r="F8" s="254"/>
      <c r="G8" s="23">
        <v>305</v>
      </c>
      <c r="H8" s="24" t="s">
        <v>87</v>
      </c>
      <c r="K8" s="25"/>
      <c r="L8" s="26"/>
      <c r="M8" s="25"/>
      <c r="N8" s="26"/>
      <c r="O8" s="27"/>
    </row>
    <row r="9" spans="1:15" ht="19" customHeight="1">
      <c r="A9" s="20"/>
      <c r="B9" s="21"/>
      <c r="C9" s="252"/>
      <c r="D9" s="22">
        <v>5</v>
      </c>
      <c r="E9" s="253" t="s">
        <v>91</v>
      </c>
      <c r="F9" s="253"/>
      <c r="G9" s="23">
        <v>340</v>
      </c>
      <c r="H9" s="24" t="s">
        <v>87</v>
      </c>
      <c r="K9" s="25"/>
      <c r="L9" s="26"/>
      <c r="M9" s="25"/>
      <c r="N9" s="26"/>
      <c r="O9" s="27"/>
    </row>
    <row r="10" spans="1:15" ht="19" customHeight="1">
      <c r="A10" s="20"/>
      <c r="B10" s="21"/>
      <c r="C10" s="252"/>
      <c r="D10" s="22">
        <v>6</v>
      </c>
      <c r="E10" s="253" t="s">
        <v>92</v>
      </c>
      <c r="F10" s="22" t="s">
        <v>86</v>
      </c>
      <c r="G10" s="23">
        <v>642</v>
      </c>
      <c r="H10" s="24" t="s">
        <v>87</v>
      </c>
      <c r="K10" s="25"/>
      <c r="L10" s="26"/>
      <c r="M10" s="25"/>
      <c r="N10" s="26"/>
      <c r="O10" s="27"/>
    </row>
    <row r="11" spans="1:15" ht="19" customHeight="1">
      <c r="A11" s="20"/>
      <c r="B11" s="21"/>
      <c r="C11" s="252"/>
      <c r="D11" s="22">
        <v>7</v>
      </c>
      <c r="E11" s="253"/>
      <c r="F11" s="22" t="s">
        <v>88</v>
      </c>
      <c r="G11" s="23">
        <v>776</v>
      </c>
      <c r="H11" s="24" t="s">
        <v>87</v>
      </c>
      <c r="K11" s="25"/>
      <c r="L11" s="26"/>
      <c r="M11" s="25"/>
      <c r="N11" s="26"/>
      <c r="O11" s="27"/>
    </row>
    <row r="12" spans="1:15" ht="19" customHeight="1">
      <c r="A12" s="20"/>
      <c r="B12" s="21"/>
      <c r="C12" s="252"/>
      <c r="D12" s="22">
        <v>8</v>
      </c>
      <c r="E12" s="253"/>
      <c r="F12" s="22" t="s">
        <v>89</v>
      </c>
      <c r="G12" s="23">
        <v>1272</v>
      </c>
      <c r="H12" s="24" t="s">
        <v>87</v>
      </c>
      <c r="K12" s="25"/>
      <c r="L12" s="26"/>
      <c r="M12" s="25"/>
      <c r="N12" s="26"/>
      <c r="O12" s="27"/>
    </row>
    <row r="13" spans="1:15" ht="19" customHeight="1">
      <c r="A13" s="20"/>
      <c r="B13" s="21"/>
      <c r="C13" s="28" t="s">
        <v>93</v>
      </c>
      <c r="D13" s="22">
        <v>9</v>
      </c>
      <c r="E13" s="253" t="s">
        <v>94</v>
      </c>
      <c r="F13" s="253"/>
      <c r="G13" s="23">
        <v>44</v>
      </c>
      <c r="H13" s="24" t="s">
        <v>95</v>
      </c>
      <c r="K13" s="25"/>
      <c r="L13" s="27"/>
      <c r="M13" s="27"/>
      <c r="N13" s="26"/>
      <c r="O13" s="25"/>
    </row>
    <row r="14" spans="1:15" ht="19" customHeight="1">
      <c r="A14" s="20"/>
      <c r="B14" s="21"/>
      <c r="C14" s="252" t="s">
        <v>96</v>
      </c>
      <c r="D14" s="22">
        <v>10</v>
      </c>
      <c r="E14" s="253" t="s">
        <v>97</v>
      </c>
      <c r="F14" s="253"/>
      <c r="G14" s="23">
        <v>500</v>
      </c>
      <c r="H14" s="24" t="s">
        <v>87</v>
      </c>
      <c r="K14" s="25"/>
      <c r="L14" s="26"/>
      <c r="M14" s="25"/>
      <c r="N14" s="26"/>
      <c r="O14" s="27"/>
    </row>
    <row r="15" spans="1:15" ht="19" customHeight="1">
      <c r="A15" s="20"/>
      <c r="B15" s="21"/>
      <c r="C15" s="252"/>
      <c r="D15" s="22">
        <v>11</v>
      </c>
      <c r="E15" s="253" t="s">
        <v>98</v>
      </c>
      <c r="F15" s="253"/>
      <c r="G15" s="23">
        <v>431</v>
      </c>
      <c r="H15" s="24" t="s">
        <v>87</v>
      </c>
      <c r="K15" s="25"/>
      <c r="L15" s="26"/>
      <c r="M15" s="25"/>
      <c r="N15" s="26"/>
      <c r="O15" s="27"/>
    </row>
    <row r="16" spans="1:15" ht="19" customHeight="1">
      <c r="A16" s="20"/>
      <c r="B16" s="21"/>
      <c r="C16" s="252"/>
      <c r="D16" s="22">
        <v>12</v>
      </c>
      <c r="E16" s="253" t="s">
        <v>99</v>
      </c>
      <c r="F16" s="253"/>
      <c r="G16" s="23">
        <v>464</v>
      </c>
      <c r="H16" s="24" t="s">
        <v>87</v>
      </c>
      <c r="K16" s="25"/>
      <c r="L16" s="26"/>
      <c r="M16" s="25"/>
      <c r="N16" s="26"/>
      <c r="O16" s="27"/>
    </row>
    <row r="17" spans="1:28" ht="19" customHeight="1">
      <c r="A17" s="20"/>
      <c r="B17" s="21"/>
      <c r="C17" s="252"/>
      <c r="D17" s="22">
        <v>13</v>
      </c>
      <c r="E17" s="253" t="s">
        <v>100</v>
      </c>
      <c r="F17" s="253"/>
      <c r="G17" s="23">
        <v>153</v>
      </c>
      <c r="H17" s="24" t="s">
        <v>87</v>
      </c>
      <c r="K17" s="25"/>
      <c r="L17" s="26"/>
      <c r="M17" s="25"/>
      <c r="N17" s="26"/>
      <c r="O17" s="27"/>
    </row>
    <row r="18" spans="1:28" ht="19" customHeight="1">
      <c r="A18" s="20"/>
      <c r="B18" s="21"/>
      <c r="C18" s="252"/>
      <c r="D18" s="22">
        <v>14</v>
      </c>
      <c r="E18" s="253" t="s">
        <v>101</v>
      </c>
      <c r="F18" s="253"/>
      <c r="G18" s="23">
        <v>1002</v>
      </c>
      <c r="H18" s="24" t="s">
        <v>87</v>
      </c>
      <c r="K18" s="25"/>
      <c r="L18" s="26"/>
      <c r="M18" s="25"/>
      <c r="N18" s="26"/>
      <c r="O18" s="27"/>
    </row>
    <row r="19" spans="1:28" ht="19" customHeight="1">
      <c r="A19" s="20"/>
      <c r="B19" s="21"/>
      <c r="C19" s="252"/>
      <c r="D19" s="22">
        <v>15</v>
      </c>
      <c r="E19" s="253" t="s">
        <v>102</v>
      </c>
      <c r="F19" s="253"/>
      <c r="G19" s="23">
        <v>573</v>
      </c>
      <c r="H19" s="24" t="s">
        <v>87</v>
      </c>
      <c r="K19" s="25"/>
      <c r="L19" s="26"/>
      <c r="M19" s="25"/>
      <c r="N19" s="26"/>
      <c r="O19" s="27"/>
    </row>
    <row r="20" spans="1:28" ht="19" customHeight="1">
      <c r="A20" s="20"/>
      <c r="B20" s="21"/>
      <c r="C20" s="252"/>
      <c r="D20" s="22">
        <v>16</v>
      </c>
      <c r="E20" s="253" t="s">
        <v>103</v>
      </c>
      <c r="F20" s="253"/>
      <c r="G20" s="23">
        <v>227</v>
      </c>
      <c r="H20" s="24" t="s">
        <v>87</v>
      </c>
      <c r="K20" s="25"/>
      <c r="L20" s="26"/>
      <c r="M20" s="25"/>
      <c r="N20" s="26"/>
      <c r="O20" s="27"/>
    </row>
    <row r="21" spans="1:28" s="29" customFormat="1" ht="19" customHeight="1">
      <c r="A21" s="20"/>
      <c r="B21" s="21"/>
      <c r="C21" s="252"/>
      <c r="D21" s="22">
        <v>17</v>
      </c>
      <c r="E21" s="253" t="s">
        <v>104</v>
      </c>
      <c r="F21" s="253"/>
      <c r="G21" s="23">
        <v>252</v>
      </c>
      <c r="H21" s="24" t="s">
        <v>87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2"/>
      <c r="D22" s="22">
        <v>18</v>
      </c>
      <c r="E22" s="256" t="s">
        <v>105</v>
      </c>
      <c r="F22" s="256"/>
      <c r="G22" s="23">
        <v>82</v>
      </c>
      <c r="H22" s="24" t="s">
        <v>87</v>
      </c>
      <c r="K22" s="25"/>
      <c r="L22" s="26"/>
      <c r="M22" s="25"/>
      <c r="N22" s="26"/>
      <c r="O22" s="27"/>
    </row>
    <row r="23" spans="1:28" ht="19" customHeight="1">
      <c r="A23" s="20"/>
      <c r="B23" s="21"/>
      <c r="C23" s="257" t="s">
        <v>106</v>
      </c>
      <c r="D23" s="22">
        <v>19</v>
      </c>
      <c r="E23" s="253" t="s">
        <v>107</v>
      </c>
      <c r="F23" s="253"/>
      <c r="G23" s="23">
        <v>637</v>
      </c>
      <c r="H23" s="24" t="s">
        <v>87</v>
      </c>
      <c r="K23" s="25"/>
      <c r="L23" s="26"/>
      <c r="M23" s="25"/>
      <c r="N23" s="26"/>
      <c r="O23" s="27"/>
    </row>
    <row r="24" spans="1:28" ht="19" customHeight="1">
      <c r="A24" s="20"/>
      <c r="B24" s="21"/>
      <c r="C24" s="257"/>
      <c r="D24" s="22">
        <v>20</v>
      </c>
      <c r="E24" s="253" t="s">
        <v>108</v>
      </c>
      <c r="F24" s="253"/>
      <c r="G24" s="23">
        <v>873</v>
      </c>
      <c r="H24" s="24" t="s">
        <v>87</v>
      </c>
      <c r="K24" s="25"/>
      <c r="L24" s="26"/>
      <c r="M24" s="25"/>
      <c r="N24" s="26"/>
      <c r="O24" s="27"/>
    </row>
    <row r="25" spans="1:28" ht="19" customHeight="1">
      <c r="A25" s="20"/>
      <c r="B25" s="21"/>
      <c r="C25" s="257" t="s">
        <v>109</v>
      </c>
      <c r="D25" s="22">
        <v>21</v>
      </c>
      <c r="E25" s="253" t="s">
        <v>110</v>
      </c>
      <c r="F25" s="253"/>
      <c r="G25" s="23">
        <v>40</v>
      </c>
      <c r="H25" s="24" t="s">
        <v>95</v>
      </c>
      <c r="K25" s="25"/>
      <c r="L25" s="27"/>
      <c r="M25" s="27"/>
      <c r="N25" s="26"/>
      <c r="O25" s="25"/>
    </row>
    <row r="26" spans="1:28" ht="19" customHeight="1">
      <c r="A26" s="20"/>
      <c r="B26" s="21"/>
      <c r="C26" s="257"/>
      <c r="D26" s="22">
        <v>22</v>
      </c>
      <c r="E26" s="253" t="s">
        <v>111</v>
      </c>
      <c r="F26" s="253"/>
      <c r="G26" s="23">
        <v>48</v>
      </c>
      <c r="H26" s="24" t="s">
        <v>95</v>
      </c>
      <c r="K26" s="25"/>
      <c r="L26" s="27"/>
      <c r="M26" s="27"/>
      <c r="N26" s="26"/>
      <c r="O26" s="25"/>
    </row>
    <row r="27" spans="1:28" ht="19" customHeight="1">
      <c r="A27" s="20"/>
      <c r="B27" s="21"/>
      <c r="C27" s="257"/>
      <c r="D27" s="22">
        <v>23</v>
      </c>
      <c r="E27" s="253" t="s">
        <v>112</v>
      </c>
      <c r="F27" s="253"/>
      <c r="G27" s="23">
        <v>39</v>
      </c>
      <c r="H27" s="24" t="s">
        <v>95</v>
      </c>
      <c r="K27" s="25"/>
      <c r="L27" s="27"/>
      <c r="M27" s="27"/>
      <c r="N27" s="26"/>
      <c r="O27" s="25"/>
    </row>
    <row r="28" spans="1:28" ht="19" customHeight="1">
      <c r="A28" s="20"/>
      <c r="B28" s="21"/>
      <c r="C28" s="257"/>
      <c r="D28" s="22">
        <v>24</v>
      </c>
      <c r="E28" s="253" t="s">
        <v>113</v>
      </c>
      <c r="F28" s="253"/>
      <c r="G28" s="23">
        <v>48</v>
      </c>
      <c r="H28" s="24" t="s">
        <v>95</v>
      </c>
      <c r="K28" s="25"/>
      <c r="L28" s="27"/>
      <c r="M28" s="27"/>
      <c r="N28" s="26"/>
      <c r="O28" s="25"/>
    </row>
    <row r="29" spans="1:28" ht="19" customHeight="1">
      <c r="A29" s="20"/>
      <c r="B29" s="21"/>
      <c r="C29" s="257"/>
      <c r="D29" s="22">
        <v>25</v>
      </c>
      <c r="E29" s="253" t="s">
        <v>114</v>
      </c>
      <c r="F29" s="253"/>
      <c r="G29" s="23">
        <v>43</v>
      </c>
      <c r="H29" s="24" t="s">
        <v>95</v>
      </c>
      <c r="K29" s="25"/>
      <c r="L29" s="27"/>
      <c r="M29" s="27"/>
      <c r="N29" s="26"/>
      <c r="O29" s="25"/>
    </row>
    <row r="30" spans="1:28" ht="19" customHeight="1">
      <c r="A30" s="20"/>
      <c r="B30" s="21"/>
      <c r="C30" s="257"/>
      <c r="D30" s="22">
        <v>26</v>
      </c>
      <c r="E30" s="253" t="s">
        <v>115</v>
      </c>
      <c r="F30" s="253"/>
      <c r="G30" s="23">
        <v>48</v>
      </c>
      <c r="H30" s="24" t="s">
        <v>95</v>
      </c>
      <c r="K30" s="25"/>
      <c r="L30" s="27"/>
      <c r="M30" s="27"/>
      <c r="N30" s="26"/>
      <c r="O30" s="25"/>
    </row>
    <row r="31" spans="1:28" ht="19" customHeight="1">
      <c r="A31" s="20"/>
      <c r="B31" s="21"/>
      <c r="C31" s="257"/>
      <c r="D31" s="22">
        <v>27</v>
      </c>
      <c r="E31" s="254" t="s">
        <v>116</v>
      </c>
      <c r="F31" s="254"/>
      <c r="G31" s="23">
        <v>37</v>
      </c>
      <c r="H31" s="24" t="s">
        <v>95</v>
      </c>
      <c r="K31" s="25"/>
      <c r="L31" s="27"/>
      <c r="M31" s="27"/>
      <c r="N31" s="26"/>
      <c r="O31" s="25"/>
    </row>
    <row r="32" spans="1:28" ht="19" customHeight="1">
      <c r="A32" s="30"/>
      <c r="B32" s="31"/>
      <c r="C32" s="257"/>
      <c r="D32" s="22">
        <v>28</v>
      </c>
      <c r="E32" s="254" t="s">
        <v>117</v>
      </c>
      <c r="F32" s="254"/>
      <c r="G32" s="23">
        <v>37</v>
      </c>
      <c r="H32" s="24" t="s">
        <v>95</v>
      </c>
      <c r="K32" s="25"/>
      <c r="L32" s="27"/>
      <c r="M32" s="27"/>
      <c r="N32" s="26"/>
      <c r="O32" s="25"/>
    </row>
    <row r="33" spans="1:10" ht="246.75" customHeight="1">
      <c r="A33" s="32" t="s">
        <v>118</v>
      </c>
      <c r="B33" s="33"/>
      <c r="C33" s="34"/>
      <c r="D33" s="35"/>
      <c r="E33" s="36"/>
      <c r="F33" s="37"/>
      <c r="G33" s="258" t="s">
        <v>119</v>
      </c>
      <c r="H33" s="259"/>
    </row>
    <row r="34" spans="1:10" ht="70.5" customHeight="1">
      <c r="A34" s="38" t="s">
        <v>120</v>
      </c>
      <c r="B34" s="39"/>
      <c r="C34" s="40"/>
      <c r="D34" s="41"/>
      <c r="E34" s="42"/>
      <c r="F34" s="43"/>
      <c r="G34" s="260" t="s">
        <v>121</v>
      </c>
      <c r="H34" s="261"/>
    </row>
    <row r="35" spans="1:10" ht="21" customHeight="1">
      <c r="A35" s="44" t="s">
        <v>122</v>
      </c>
      <c r="B35" s="44"/>
      <c r="C35" s="27"/>
      <c r="D35" s="27"/>
      <c r="E35" s="44"/>
      <c r="F35" s="27"/>
      <c r="G35" s="45"/>
      <c r="H35" s="45"/>
    </row>
    <row r="36" spans="1:10" ht="21" customHeight="1">
      <c r="A36" s="8" t="s">
        <v>123</v>
      </c>
    </row>
    <row r="37" spans="1:10" ht="21" customHeight="1">
      <c r="A37" s="8" t="s">
        <v>124</v>
      </c>
    </row>
    <row r="38" spans="1:10" ht="21" customHeight="1">
      <c r="B38" s="8" t="s">
        <v>125</v>
      </c>
    </row>
    <row r="39" spans="1:10" ht="21" customHeight="1">
      <c r="A39" s="8" t="s">
        <v>126</v>
      </c>
    </row>
    <row r="40" spans="1:10">
      <c r="A40" s="8" t="s">
        <v>127</v>
      </c>
    </row>
    <row r="41" spans="1:10">
      <c r="A41" s="8" t="s">
        <v>128</v>
      </c>
    </row>
    <row r="42" spans="1:10">
      <c r="A42" s="8" t="s">
        <v>129</v>
      </c>
    </row>
    <row r="44" spans="1:10" ht="19">
      <c r="I44" s="255" t="s">
        <v>130</v>
      </c>
      <c r="J44" s="255"/>
    </row>
    <row r="45" spans="1:10" ht="21">
      <c r="I45" s="46"/>
      <c r="J45" s="46"/>
    </row>
    <row r="48" spans="1:10" ht="19">
      <c r="A48" s="9" t="s">
        <v>131</v>
      </c>
      <c r="B48" s="10"/>
      <c r="C48" s="11"/>
      <c r="D48" s="11"/>
      <c r="E48" s="11"/>
      <c r="F48" s="11"/>
      <c r="G48" s="11"/>
      <c r="H48" s="47"/>
      <c r="I48" s="47"/>
      <c r="J48" s="12"/>
    </row>
    <row r="49" spans="1:10" ht="16.5">
      <c r="A49" s="13"/>
      <c r="B49" s="14"/>
      <c r="C49" s="15"/>
      <c r="D49" s="15"/>
      <c r="E49" s="15"/>
      <c r="F49" s="15"/>
      <c r="G49" s="262" t="s">
        <v>132</v>
      </c>
      <c r="H49" s="263"/>
      <c r="I49" s="262" t="s">
        <v>133</v>
      </c>
      <c r="J49" s="263"/>
    </row>
    <row r="50" spans="1:10" ht="14.25" customHeight="1">
      <c r="A50" s="18"/>
      <c r="B50" s="19"/>
      <c r="C50" s="247" t="s">
        <v>134</v>
      </c>
      <c r="D50" s="248"/>
      <c r="E50" s="248"/>
      <c r="F50" s="249"/>
      <c r="G50" s="267" t="s">
        <v>135</v>
      </c>
      <c r="H50" s="268"/>
      <c r="I50" s="271" t="s">
        <v>136</v>
      </c>
      <c r="J50" s="272"/>
    </row>
    <row r="51" spans="1:10" ht="29.25" customHeight="1">
      <c r="A51" s="48"/>
      <c r="B51" s="49"/>
      <c r="C51" s="264"/>
      <c r="D51" s="265"/>
      <c r="E51" s="265"/>
      <c r="F51" s="266"/>
      <c r="G51" s="269"/>
      <c r="H51" s="270"/>
      <c r="I51" s="273"/>
      <c r="J51" s="274"/>
    </row>
    <row r="52" spans="1:10" ht="21">
      <c r="A52" s="20"/>
      <c r="B52" s="21"/>
      <c r="C52" s="252" t="s">
        <v>84</v>
      </c>
      <c r="D52" s="22">
        <v>1</v>
      </c>
      <c r="E52" s="253" t="s">
        <v>85</v>
      </c>
      <c r="F52" s="22" t="s">
        <v>86</v>
      </c>
      <c r="G52" s="50">
        <v>20</v>
      </c>
      <c r="H52" s="51" t="s">
        <v>137</v>
      </c>
      <c r="I52" s="23">
        <v>200</v>
      </c>
      <c r="J52" s="51" t="s">
        <v>87</v>
      </c>
    </row>
    <row r="53" spans="1:10" ht="21">
      <c r="A53" s="20"/>
      <c r="B53" s="21"/>
      <c r="C53" s="252"/>
      <c r="D53" s="22">
        <v>2</v>
      </c>
      <c r="E53" s="253"/>
      <c r="F53" s="22" t="s">
        <v>88</v>
      </c>
      <c r="G53" s="50">
        <v>20</v>
      </c>
      <c r="H53" s="51" t="s">
        <v>137</v>
      </c>
      <c r="I53" s="23">
        <v>200</v>
      </c>
      <c r="J53" s="51" t="s">
        <v>87</v>
      </c>
    </row>
    <row r="54" spans="1:10" ht="21">
      <c r="A54" s="20"/>
      <c r="B54" s="21"/>
      <c r="C54" s="252"/>
      <c r="D54" s="22">
        <v>3</v>
      </c>
      <c r="E54" s="253"/>
      <c r="F54" s="22" t="s">
        <v>89</v>
      </c>
      <c r="G54" s="50">
        <v>20</v>
      </c>
      <c r="H54" s="51" t="s">
        <v>137</v>
      </c>
      <c r="I54" s="23">
        <v>200</v>
      </c>
      <c r="J54" s="51" t="s">
        <v>87</v>
      </c>
    </row>
    <row r="55" spans="1:10" ht="21">
      <c r="A55" s="20"/>
      <c r="B55" s="21"/>
      <c r="C55" s="252"/>
      <c r="D55" s="22">
        <v>4</v>
      </c>
      <c r="E55" s="254" t="s">
        <v>90</v>
      </c>
      <c r="F55" s="254"/>
      <c r="G55" s="50">
        <v>20</v>
      </c>
      <c r="H55" s="51" t="s">
        <v>137</v>
      </c>
      <c r="I55" s="23">
        <v>200</v>
      </c>
      <c r="J55" s="51" t="s">
        <v>87</v>
      </c>
    </row>
    <row r="56" spans="1:10" ht="21">
      <c r="A56" s="20"/>
      <c r="B56" s="21"/>
      <c r="C56" s="252"/>
      <c r="D56" s="22">
        <v>5</v>
      </c>
      <c r="E56" s="253" t="s">
        <v>91</v>
      </c>
      <c r="F56" s="253"/>
      <c r="G56" s="50">
        <v>20</v>
      </c>
      <c r="H56" s="51" t="s">
        <v>137</v>
      </c>
      <c r="I56" s="23">
        <v>200</v>
      </c>
      <c r="J56" s="51" t="s">
        <v>87</v>
      </c>
    </row>
    <row r="57" spans="1:10" ht="21">
      <c r="A57" s="20"/>
      <c r="B57" s="21"/>
      <c r="C57" s="252"/>
      <c r="D57" s="22">
        <v>6</v>
      </c>
      <c r="E57" s="253" t="s">
        <v>92</v>
      </c>
      <c r="F57" s="22" t="s">
        <v>86</v>
      </c>
      <c r="G57" s="50">
        <v>20</v>
      </c>
      <c r="H57" s="51" t="s">
        <v>137</v>
      </c>
      <c r="I57" s="23">
        <v>200</v>
      </c>
      <c r="J57" s="51" t="s">
        <v>87</v>
      </c>
    </row>
    <row r="58" spans="1:10" ht="21">
      <c r="A58" s="20"/>
      <c r="B58" s="21"/>
      <c r="C58" s="252"/>
      <c r="D58" s="22">
        <v>7</v>
      </c>
      <c r="E58" s="253"/>
      <c r="F58" s="22" t="s">
        <v>88</v>
      </c>
      <c r="G58" s="50">
        <v>20</v>
      </c>
      <c r="H58" s="51" t="s">
        <v>137</v>
      </c>
      <c r="I58" s="23">
        <v>200</v>
      </c>
      <c r="J58" s="51" t="s">
        <v>87</v>
      </c>
    </row>
    <row r="59" spans="1:10" ht="21">
      <c r="A59" s="20"/>
      <c r="B59" s="21"/>
      <c r="C59" s="252"/>
      <c r="D59" s="22">
        <v>8</v>
      </c>
      <c r="E59" s="253"/>
      <c r="F59" s="22" t="s">
        <v>89</v>
      </c>
      <c r="G59" s="50">
        <v>20</v>
      </c>
      <c r="H59" s="51" t="s">
        <v>137</v>
      </c>
      <c r="I59" s="23">
        <v>200</v>
      </c>
      <c r="J59" s="51" t="s">
        <v>87</v>
      </c>
    </row>
    <row r="60" spans="1:10" ht="21">
      <c r="A60" s="20"/>
      <c r="B60" s="21"/>
      <c r="C60" s="28" t="s">
        <v>93</v>
      </c>
      <c r="D60" s="22">
        <v>9</v>
      </c>
      <c r="E60" s="253" t="s">
        <v>94</v>
      </c>
      <c r="F60" s="253"/>
      <c r="G60" s="50">
        <v>20</v>
      </c>
      <c r="H60" s="51" t="s">
        <v>137</v>
      </c>
      <c r="I60" s="23">
        <v>200</v>
      </c>
      <c r="J60" s="51" t="s">
        <v>87</v>
      </c>
    </row>
    <row r="61" spans="1:10" ht="21">
      <c r="A61" s="20"/>
      <c r="B61" s="21"/>
      <c r="C61" s="252" t="s">
        <v>96</v>
      </c>
      <c r="D61" s="22">
        <v>10</v>
      </c>
      <c r="E61" s="253" t="s">
        <v>97</v>
      </c>
      <c r="F61" s="253"/>
      <c r="G61" s="50">
        <v>20</v>
      </c>
      <c r="H61" s="51" t="s">
        <v>137</v>
      </c>
      <c r="I61" s="23">
        <v>200</v>
      </c>
      <c r="J61" s="51" t="s">
        <v>87</v>
      </c>
    </row>
    <row r="62" spans="1:10" ht="21">
      <c r="A62" s="20"/>
      <c r="B62" s="21"/>
      <c r="C62" s="252"/>
      <c r="D62" s="22">
        <v>11</v>
      </c>
      <c r="E62" s="253" t="s">
        <v>98</v>
      </c>
      <c r="F62" s="253"/>
      <c r="G62" s="50">
        <v>20</v>
      </c>
      <c r="H62" s="51" t="s">
        <v>137</v>
      </c>
      <c r="I62" s="23">
        <v>200</v>
      </c>
      <c r="J62" s="51" t="s">
        <v>87</v>
      </c>
    </row>
    <row r="63" spans="1:10" ht="21">
      <c r="A63" s="20"/>
      <c r="B63" s="21"/>
      <c r="C63" s="252"/>
      <c r="D63" s="22">
        <v>12</v>
      </c>
      <c r="E63" s="253" t="s">
        <v>99</v>
      </c>
      <c r="F63" s="253"/>
      <c r="G63" s="50">
        <v>20</v>
      </c>
      <c r="H63" s="51" t="s">
        <v>137</v>
      </c>
      <c r="I63" s="23">
        <v>200</v>
      </c>
      <c r="J63" s="51" t="s">
        <v>87</v>
      </c>
    </row>
    <row r="64" spans="1:10" ht="21">
      <c r="A64" s="20"/>
      <c r="B64" s="21"/>
      <c r="C64" s="252"/>
      <c r="D64" s="22">
        <v>13</v>
      </c>
      <c r="E64" s="253" t="s">
        <v>100</v>
      </c>
      <c r="F64" s="253"/>
      <c r="G64" s="50">
        <v>20</v>
      </c>
      <c r="H64" s="51" t="s">
        <v>137</v>
      </c>
      <c r="I64" s="23">
        <v>200</v>
      </c>
      <c r="J64" s="51" t="s">
        <v>87</v>
      </c>
    </row>
    <row r="65" spans="1:10" ht="21">
      <c r="A65" s="20"/>
      <c r="B65" s="21"/>
      <c r="C65" s="252"/>
      <c r="D65" s="22">
        <v>14</v>
      </c>
      <c r="E65" s="253" t="s">
        <v>101</v>
      </c>
      <c r="F65" s="253"/>
      <c r="G65" s="50">
        <v>20</v>
      </c>
      <c r="H65" s="51" t="s">
        <v>137</v>
      </c>
      <c r="I65" s="23">
        <v>200</v>
      </c>
      <c r="J65" s="51" t="s">
        <v>87</v>
      </c>
    </row>
    <row r="66" spans="1:10" ht="21">
      <c r="A66" s="20"/>
      <c r="B66" s="21"/>
      <c r="C66" s="252"/>
      <c r="D66" s="22">
        <v>15</v>
      </c>
      <c r="E66" s="253" t="s">
        <v>102</v>
      </c>
      <c r="F66" s="253"/>
      <c r="G66" s="50">
        <v>20</v>
      </c>
      <c r="H66" s="51" t="s">
        <v>137</v>
      </c>
      <c r="I66" s="23">
        <v>200</v>
      </c>
      <c r="J66" s="51" t="s">
        <v>87</v>
      </c>
    </row>
    <row r="67" spans="1:10" ht="21">
      <c r="A67" s="20"/>
      <c r="B67" s="21"/>
      <c r="C67" s="252"/>
      <c r="D67" s="52">
        <v>16</v>
      </c>
      <c r="E67" s="275" t="s">
        <v>103</v>
      </c>
      <c r="F67" s="53" t="s">
        <v>138</v>
      </c>
      <c r="G67" s="54" t="s">
        <v>139</v>
      </c>
      <c r="H67" s="51" t="s">
        <v>137</v>
      </c>
      <c r="I67" s="277">
        <v>200</v>
      </c>
      <c r="J67" s="277" t="s">
        <v>87</v>
      </c>
    </row>
    <row r="68" spans="1:10" ht="21">
      <c r="A68" s="20"/>
      <c r="B68" s="21"/>
      <c r="C68" s="252"/>
      <c r="D68" s="52">
        <v>17</v>
      </c>
      <c r="E68" s="276"/>
      <c r="F68" s="53" t="s">
        <v>140</v>
      </c>
      <c r="G68" s="54" t="s">
        <v>141</v>
      </c>
      <c r="H68" s="51" t="s">
        <v>137</v>
      </c>
      <c r="I68" s="278"/>
      <c r="J68" s="278"/>
    </row>
    <row r="69" spans="1:10" ht="21">
      <c r="A69" s="20"/>
      <c r="B69" s="21"/>
      <c r="C69" s="252"/>
      <c r="D69" s="52">
        <v>18</v>
      </c>
      <c r="E69" s="253" t="s">
        <v>104</v>
      </c>
      <c r="F69" s="253"/>
      <c r="G69" s="50">
        <v>20</v>
      </c>
      <c r="H69" s="51" t="s">
        <v>137</v>
      </c>
      <c r="I69" s="23">
        <v>200</v>
      </c>
      <c r="J69" s="51" t="s">
        <v>87</v>
      </c>
    </row>
    <row r="70" spans="1:10" ht="21">
      <c r="A70" s="20"/>
      <c r="B70" s="21"/>
      <c r="C70" s="252"/>
      <c r="D70" s="52">
        <v>19</v>
      </c>
      <c r="E70" s="256" t="s">
        <v>105</v>
      </c>
      <c r="F70" s="256"/>
      <c r="G70" s="50">
        <v>20</v>
      </c>
      <c r="H70" s="51" t="s">
        <v>137</v>
      </c>
      <c r="I70" s="23">
        <v>200</v>
      </c>
      <c r="J70" s="51" t="s">
        <v>87</v>
      </c>
    </row>
    <row r="71" spans="1:10" ht="21">
      <c r="A71" s="20"/>
      <c r="B71" s="21"/>
      <c r="C71" s="257" t="s">
        <v>106</v>
      </c>
      <c r="D71" s="52">
        <v>20</v>
      </c>
      <c r="E71" s="253" t="s">
        <v>107</v>
      </c>
      <c r="F71" s="253"/>
      <c r="G71" s="50">
        <v>20</v>
      </c>
      <c r="H71" s="51" t="s">
        <v>137</v>
      </c>
      <c r="I71" s="23">
        <v>200</v>
      </c>
      <c r="J71" s="51" t="s">
        <v>87</v>
      </c>
    </row>
    <row r="72" spans="1:10" ht="21">
      <c r="A72" s="20"/>
      <c r="B72" s="21"/>
      <c r="C72" s="257"/>
      <c r="D72" s="52">
        <v>21</v>
      </c>
      <c r="E72" s="253" t="s">
        <v>108</v>
      </c>
      <c r="F72" s="253"/>
      <c r="G72" s="50">
        <v>20</v>
      </c>
      <c r="H72" s="51" t="s">
        <v>137</v>
      </c>
      <c r="I72" s="23">
        <v>200</v>
      </c>
      <c r="J72" s="51" t="s">
        <v>87</v>
      </c>
    </row>
    <row r="73" spans="1:10" ht="21">
      <c r="A73" s="20"/>
      <c r="B73" s="21"/>
      <c r="C73" s="257" t="s">
        <v>109</v>
      </c>
      <c r="D73" s="52">
        <v>22</v>
      </c>
      <c r="E73" s="253" t="s">
        <v>110</v>
      </c>
      <c r="F73" s="253"/>
      <c r="G73" s="50" t="s">
        <v>142</v>
      </c>
      <c r="H73" s="51" t="s">
        <v>142</v>
      </c>
      <c r="I73" s="51" t="s">
        <v>142</v>
      </c>
      <c r="J73" s="51" t="s">
        <v>142</v>
      </c>
    </row>
    <row r="74" spans="1:10" ht="21">
      <c r="A74" s="20"/>
      <c r="B74" s="21"/>
      <c r="C74" s="257"/>
      <c r="D74" s="52">
        <v>23</v>
      </c>
      <c r="E74" s="253" t="s">
        <v>111</v>
      </c>
      <c r="F74" s="253"/>
      <c r="G74" s="50" t="s">
        <v>142</v>
      </c>
      <c r="H74" s="51" t="s">
        <v>142</v>
      </c>
      <c r="I74" s="51" t="s">
        <v>142</v>
      </c>
      <c r="J74" s="51" t="s">
        <v>142</v>
      </c>
    </row>
    <row r="75" spans="1:10" ht="21">
      <c r="A75" s="20"/>
      <c r="B75" s="21"/>
      <c r="C75" s="257"/>
      <c r="D75" s="52">
        <v>24</v>
      </c>
      <c r="E75" s="253" t="s">
        <v>112</v>
      </c>
      <c r="F75" s="253"/>
      <c r="G75" s="50" t="s">
        <v>142</v>
      </c>
      <c r="H75" s="51" t="s">
        <v>142</v>
      </c>
      <c r="I75" s="51" t="s">
        <v>142</v>
      </c>
      <c r="J75" s="51" t="s">
        <v>142</v>
      </c>
    </row>
    <row r="76" spans="1:10" ht="21">
      <c r="A76" s="20"/>
      <c r="B76" s="21"/>
      <c r="C76" s="257"/>
      <c r="D76" s="52">
        <v>25</v>
      </c>
      <c r="E76" s="253" t="s">
        <v>113</v>
      </c>
      <c r="F76" s="253"/>
      <c r="G76" s="50" t="s">
        <v>142</v>
      </c>
      <c r="H76" s="51" t="s">
        <v>142</v>
      </c>
      <c r="I76" s="51" t="s">
        <v>142</v>
      </c>
      <c r="J76" s="51" t="s">
        <v>142</v>
      </c>
    </row>
    <row r="77" spans="1:10" ht="21">
      <c r="A77" s="20"/>
      <c r="B77" s="21"/>
      <c r="C77" s="257"/>
      <c r="D77" s="52">
        <v>26</v>
      </c>
      <c r="E77" s="253" t="s">
        <v>114</v>
      </c>
      <c r="F77" s="253"/>
      <c r="G77" s="50" t="s">
        <v>142</v>
      </c>
      <c r="H77" s="51" t="s">
        <v>142</v>
      </c>
      <c r="I77" s="51" t="s">
        <v>142</v>
      </c>
      <c r="J77" s="51" t="s">
        <v>142</v>
      </c>
    </row>
    <row r="78" spans="1:10" ht="21">
      <c r="A78" s="20"/>
      <c r="B78" s="21"/>
      <c r="C78" s="257"/>
      <c r="D78" s="52">
        <v>27</v>
      </c>
      <c r="E78" s="253" t="s">
        <v>115</v>
      </c>
      <c r="F78" s="253"/>
      <c r="G78" s="50" t="s">
        <v>142</v>
      </c>
      <c r="H78" s="51" t="s">
        <v>142</v>
      </c>
      <c r="I78" s="51" t="s">
        <v>142</v>
      </c>
      <c r="J78" s="51" t="s">
        <v>142</v>
      </c>
    </row>
    <row r="79" spans="1:10" ht="21">
      <c r="A79" s="20"/>
      <c r="B79" s="21"/>
      <c r="C79" s="257"/>
      <c r="D79" s="52">
        <v>28</v>
      </c>
      <c r="E79" s="254" t="s">
        <v>116</v>
      </c>
      <c r="F79" s="254"/>
      <c r="G79" s="50" t="s">
        <v>142</v>
      </c>
      <c r="H79" s="51" t="s">
        <v>142</v>
      </c>
      <c r="I79" s="51" t="s">
        <v>142</v>
      </c>
      <c r="J79" s="51" t="s">
        <v>142</v>
      </c>
    </row>
    <row r="80" spans="1:10" ht="21">
      <c r="A80" s="30"/>
      <c r="B80" s="31"/>
      <c r="C80" s="257"/>
      <c r="D80" s="52">
        <v>29</v>
      </c>
      <c r="E80" s="254" t="s">
        <v>117</v>
      </c>
      <c r="F80" s="254"/>
      <c r="G80" s="50" t="s">
        <v>142</v>
      </c>
      <c r="H80" s="51" t="s">
        <v>142</v>
      </c>
      <c r="I80" s="51" t="s">
        <v>142</v>
      </c>
      <c r="J80" s="51" t="s">
        <v>142</v>
      </c>
    </row>
    <row r="81" spans="1:10" ht="123" customHeight="1">
      <c r="A81" s="32" t="s">
        <v>143</v>
      </c>
      <c r="B81" s="33"/>
      <c r="C81" s="34"/>
      <c r="D81" s="35"/>
      <c r="E81" s="36"/>
      <c r="F81" s="37"/>
      <c r="G81" s="282"/>
      <c r="H81" s="283"/>
      <c r="I81" s="55" t="s">
        <v>144</v>
      </c>
      <c r="J81" s="56"/>
    </row>
    <row r="82" spans="1:10" ht="81" customHeight="1">
      <c r="A82" s="38" t="s">
        <v>120</v>
      </c>
      <c r="B82" s="39"/>
      <c r="C82" s="40"/>
      <c r="D82" s="41"/>
      <c r="E82" s="42"/>
      <c r="F82" s="43"/>
      <c r="G82" s="260" t="s">
        <v>145</v>
      </c>
      <c r="H82" s="261"/>
      <c r="I82" s="260" t="s">
        <v>146</v>
      </c>
      <c r="J82" s="261"/>
    </row>
    <row r="83" spans="1:10">
      <c r="A83" s="44" t="s">
        <v>122</v>
      </c>
      <c r="B83" s="44"/>
    </row>
    <row r="84" spans="1:10">
      <c r="A84" s="8" t="s">
        <v>123</v>
      </c>
    </row>
    <row r="85" spans="1:10">
      <c r="A85" s="8" t="s">
        <v>147</v>
      </c>
    </row>
    <row r="86" spans="1:10">
      <c r="B86" s="8" t="s">
        <v>148</v>
      </c>
    </row>
    <row r="87" spans="1:10">
      <c r="A87" s="8" t="s">
        <v>126</v>
      </c>
      <c r="C87" s="57"/>
      <c r="D87" s="57"/>
      <c r="E87" s="57"/>
      <c r="F87" s="57"/>
      <c r="G87" s="57"/>
      <c r="H87" s="57"/>
    </row>
    <row r="88" spans="1:10">
      <c r="A88" s="8" t="s">
        <v>149</v>
      </c>
      <c r="B88" s="44"/>
      <c r="C88" s="57"/>
      <c r="D88" s="57"/>
      <c r="E88" s="57"/>
      <c r="F88" s="57"/>
      <c r="G88" s="57"/>
      <c r="H88" s="57"/>
    </row>
    <row r="89" spans="1:10">
      <c r="A89" s="8" t="s">
        <v>150</v>
      </c>
      <c r="C89" s="57"/>
      <c r="D89" s="57"/>
      <c r="E89" s="57"/>
      <c r="F89" s="57"/>
      <c r="G89" s="57"/>
      <c r="H89" s="57"/>
    </row>
    <row r="90" spans="1:10">
      <c r="A90" s="8" t="s">
        <v>151</v>
      </c>
      <c r="C90" s="57"/>
      <c r="D90" s="57"/>
      <c r="E90" s="57"/>
      <c r="F90" s="57"/>
      <c r="G90" s="57"/>
      <c r="H90" s="57"/>
    </row>
    <row r="91" spans="1:10">
      <c r="A91" s="8" t="s">
        <v>152</v>
      </c>
      <c r="C91" s="57"/>
      <c r="D91" s="57"/>
      <c r="E91" s="57"/>
      <c r="F91" s="57"/>
      <c r="G91" s="57"/>
      <c r="H91" s="57"/>
    </row>
    <row r="92" spans="1:10">
      <c r="A92" s="44" t="s">
        <v>153</v>
      </c>
      <c r="C92" s="57"/>
      <c r="D92" s="57"/>
      <c r="E92" s="57"/>
      <c r="F92" s="57"/>
      <c r="H92" s="57"/>
    </row>
    <row r="93" spans="1:10">
      <c r="A93" s="8" t="s">
        <v>154</v>
      </c>
    </row>
    <row r="94" spans="1:10">
      <c r="A94" s="8" t="s">
        <v>155</v>
      </c>
      <c r="B94" s="44"/>
      <c r="E94" s="58"/>
      <c r="F94" s="58"/>
      <c r="G94" s="58"/>
      <c r="H94" s="58"/>
    </row>
    <row r="95" spans="1:10">
      <c r="A95" s="8" t="s">
        <v>156</v>
      </c>
      <c r="B95" s="44"/>
      <c r="E95" s="58"/>
      <c r="F95" s="58"/>
      <c r="G95" s="58"/>
      <c r="H95" s="58"/>
    </row>
    <row r="96" spans="1:10">
      <c r="A96" s="8" t="s">
        <v>157</v>
      </c>
      <c r="E96" s="58"/>
      <c r="F96" s="58"/>
      <c r="G96" s="58"/>
      <c r="H96" s="58"/>
    </row>
    <row r="97" spans="1:10">
      <c r="A97" s="8" t="s">
        <v>158</v>
      </c>
      <c r="E97" s="58"/>
      <c r="F97" s="58"/>
      <c r="G97" s="58"/>
      <c r="H97" s="58"/>
    </row>
    <row r="99" spans="1:10" ht="19">
      <c r="A99" s="9" t="s">
        <v>159</v>
      </c>
      <c r="B99" s="10"/>
      <c r="C99" s="11"/>
      <c r="D99" s="11"/>
      <c r="E99" s="11"/>
      <c r="F99" s="11"/>
      <c r="G99" s="59"/>
      <c r="H99" s="59"/>
      <c r="I99" s="59"/>
      <c r="J99" s="60"/>
    </row>
    <row r="100" spans="1:10" ht="19">
      <c r="A100" s="13"/>
      <c r="B100" s="61"/>
      <c r="C100" s="61"/>
      <c r="D100" s="61"/>
      <c r="E100" s="61"/>
      <c r="F100" s="61"/>
      <c r="G100" s="284" t="s">
        <v>160</v>
      </c>
      <c r="H100" s="285"/>
      <c r="I100" s="285"/>
      <c r="J100" s="286"/>
    </row>
    <row r="101" spans="1:10" ht="16.5">
      <c r="A101" s="13"/>
      <c r="B101" s="61"/>
      <c r="C101" s="61"/>
      <c r="D101" s="61"/>
      <c r="E101" s="61"/>
      <c r="F101" s="61"/>
      <c r="G101" s="287" t="s">
        <v>161</v>
      </c>
      <c r="H101" s="288"/>
      <c r="I101" s="288"/>
      <c r="J101" s="289"/>
    </row>
    <row r="102" spans="1:10" ht="44.25" customHeight="1">
      <c r="A102" s="32" t="s">
        <v>162</v>
      </c>
      <c r="B102" s="33"/>
      <c r="C102" s="35"/>
      <c r="D102" s="35"/>
      <c r="E102" s="36"/>
      <c r="F102" s="37"/>
      <c r="G102" s="260" t="s">
        <v>163</v>
      </c>
      <c r="H102" s="290"/>
      <c r="I102" s="290"/>
      <c r="J102" s="261"/>
    </row>
    <row r="103" spans="1:10" ht="52.5" customHeight="1">
      <c r="A103" s="38" t="s">
        <v>120</v>
      </c>
      <c r="B103" s="39"/>
      <c r="C103" s="41"/>
      <c r="D103" s="41"/>
      <c r="E103" s="42"/>
      <c r="F103" s="43"/>
      <c r="G103" s="279" t="s">
        <v>164</v>
      </c>
      <c r="H103" s="280"/>
      <c r="I103" s="280"/>
      <c r="J103" s="28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52"/>
  <sheetViews>
    <sheetView workbookViewId="0">
      <selection activeCell="B8" sqref="B8"/>
    </sheetView>
  </sheetViews>
  <sheetFormatPr defaultRowHeight="13"/>
  <cols>
    <col min="2" max="2" width="39.1796875" bestFit="1" customWidth="1"/>
  </cols>
  <sheetData>
    <row r="1" spans="1:4">
      <c r="B1" t="s">
        <v>165</v>
      </c>
    </row>
    <row r="2" spans="1:4">
      <c r="A2">
        <v>1</v>
      </c>
      <c r="B2" t="s">
        <v>166</v>
      </c>
      <c r="C2">
        <v>18</v>
      </c>
      <c r="D2" t="s">
        <v>167</v>
      </c>
    </row>
    <row r="3" spans="1:4">
      <c r="A3">
        <v>2</v>
      </c>
      <c r="B3" t="s">
        <v>168</v>
      </c>
      <c r="C3">
        <v>18</v>
      </c>
      <c r="D3" t="s">
        <v>167</v>
      </c>
    </row>
    <row r="4" spans="1:4">
      <c r="A4">
        <v>3</v>
      </c>
      <c r="B4" t="s">
        <v>169</v>
      </c>
      <c r="C4">
        <v>18</v>
      </c>
      <c r="D4" t="s">
        <v>167</v>
      </c>
    </row>
    <row r="6" spans="1:4">
      <c r="B6" t="s">
        <v>170</v>
      </c>
    </row>
    <row r="7" spans="1:4">
      <c r="B7" t="s">
        <v>171</v>
      </c>
    </row>
    <row r="8" spans="1:4">
      <c r="B8" t="s">
        <v>172</v>
      </c>
    </row>
    <row r="9" spans="1:4">
      <c r="B9" t="s">
        <v>173</v>
      </c>
    </row>
    <row r="10" spans="1:4">
      <c r="B10" t="s">
        <v>174</v>
      </c>
    </row>
    <row r="11" spans="1:4">
      <c r="B11" t="s">
        <v>175</v>
      </c>
    </row>
    <row r="12" spans="1:4">
      <c r="B12" t="s">
        <v>176</v>
      </c>
    </row>
    <row r="13" spans="1:4">
      <c r="B13" t="s">
        <v>177</v>
      </c>
    </row>
    <row r="14" spans="1:4">
      <c r="B14" t="s">
        <v>178</v>
      </c>
    </row>
    <row r="15" spans="1:4">
      <c r="B15" t="s">
        <v>179</v>
      </c>
    </row>
    <row r="16" spans="1:4">
      <c r="B16" t="s">
        <v>180</v>
      </c>
    </row>
    <row r="17" spans="2:2">
      <c r="B17" t="s">
        <v>181</v>
      </c>
    </row>
    <row r="18" spans="2:2">
      <c r="B18" t="s">
        <v>182</v>
      </c>
    </row>
    <row r="19" spans="2:2">
      <c r="B19" t="s">
        <v>183</v>
      </c>
    </row>
    <row r="20" spans="2:2">
      <c r="B20" t="s">
        <v>184</v>
      </c>
    </row>
    <row r="21" spans="2:2">
      <c r="B21" t="s">
        <v>185</v>
      </c>
    </row>
    <row r="22" spans="2:2">
      <c r="B22" t="s">
        <v>186</v>
      </c>
    </row>
    <row r="23" spans="2:2">
      <c r="B23" t="s">
        <v>187</v>
      </c>
    </row>
    <row r="24" spans="2:2">
      <c r="B24" t="s">
        <v>188</v>
      </c>
    </row>
    <row r="25" spans="2:2">
      <c r="B25" t="s">
        <v>189</v>
      </c>
    </row>
    <row r="26" spans="2:2">
      <c r="B26" t="s">
        <v>190</v>
      </c>
    </row>
    <row r="27" spans="2:2">
      <c r="B27" t="s">
        <v>191</v>
      </c>
    </row>
    <row r="28" spans="2:2">
      <c r="B28" t="s">
        <v>192</v>
      </c>
    </row>
    <row r="29" spans="2:2">
      <c r="B29" t="s">
        <v>193</v>
      </c>
    </row>
    <row r="30" spans="2:2">
      <c r="B30" t="s">
        <v>194</v>
      </c>
    </row>
    <row r="31" spans="2:2">
      <c r="B31" t="s">
        <v>195</v>
      </c>
    </row>
    <row r="32" spans="2:2">
      <c r="B32" t="s">
        <v>196</v>
      </c>
    </row>
    <row r="33" spans="2:2">
      <c r="B33" t="s">
        <v>197</v>
      </c>
    </row>
    <row r="34" spans="2:2">
      <c r="B34" t="s">
        <v>198</v>
      </c>
    </row>
    <row r="35" spans="2:2">
      <c r="B35" t="s">
        <v>199</v>
      </c>
    </row>
    <row r="36" spans="2:2">
      <c r="B36" t="s">
        <v>200</v>
      </c>
    </row>
    <row r="37" spans="2:2">
      <c r="B37" t="s">
        <v>201</v>
      </c>
    </row>
    <row r="38" spans="2:2">
      <c r="B38" t="s">
        <v>202</v>
      </c>
    </row>
    <row r="39" spans="2:2">
      <c r="B39" t="s">
        <v>203</v>
      </c>
    </row>
    <row r="40" spans="2:2">
      <c r="B40" t="s">
        <v>204</v>
      </c>
    </row>
    <row r="41" spans="2:2">
      <c r="B41" t="s">
        <v>205</v>
      </c>
    </row>
    <row r="42" spans="2:2">
      <c r="B42" t="s">
        <v>206</v>
      </c>
    </row>
    <row r="43" spans="2:2">
      <c r="B43" t="s">
        <v>207</v>
      </c>
    </row>
    <row r="44" spans="2:2">
      <c r="B44" t="s">
        <v>208</v>
      </c>
    </row>
    <row r="45" spans="2:2">
      <c r="B45" t="s">
        <v>209</v>
      </c>
    </row>
    <row r="46" spans="2:2">
      <c r="B46" t="s">
        <v>210</v>
      </c>
    </row>
    <row r="47" spans="2:2">
      <c r="B47" t="s">
        <v>211</v>
      </c>
    </row>
    <row r="48" spans="2:2">
      <c r="B48" t="s">
        <v>212</v>
      </c>
    </row>
    <row r="49" spans="2:2">
      <c r="B49" t="s">
        <v>213</v>
      </c>
    </row>
    <row r="50" spans="2:2">
      <c r="B50" t="s">
        <v>214</v>
      </c>
    </row>
    <row r="51" spans="2:2">
      <c r="B51" t="s">
        <v>215</v>
      </c>
    </row>
    <row r="52" spans="2:2">
      <c r="B52" t="s">
        <v>216</v>
      </c>
    </row>
  </sheetData>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6F171-5333-4767-8327-3B770B86D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25B637-907D-4A2D-8579-8BDEC44EB637}">
  <ds:schemaRefs>
    <ds:schemaRef ds:uri="http://schemas.microsoft.com/office/2006/metadata/properties"/>
    <ds:schemaRef ds:uri="http://schemas.microsoft.com/office/infopath/2007/PartnerControls"/>
    <ds:schemaRef ds:uri="0cfd19f7-9a31-48f1-a827-fb01c45dd146"/>
    <ds:schemaRef ds:uri="1f739fab-6d78-413b-bdfb-b8e4b081b506"/>
  </ds:schemaRefs>
</ds:datastoreItem>
</file>

<file path=customXml/itemProps3.xml><?xml version="1.0" encoding="utf-8"?>
<ds:datastoreItem xmlns:ds="http://schemas.openxmlformats.org/officeDocument/2006/customXml" ds:itemID="{1F4DA763-A73A-49EF-86DA-F57A7DD3A6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申請書兼実績報告書</vt:lpstr>
      <vt:lpstr>申請額（実績額）一覧</vt:lpstr>
      <vt:lpstr>個票1</vt:lpstr>
      <vt:lpstr>単価表</vt:lpstr>
      <vt:lpstr>リスト</vt:lpstr>
      <vt:lpstr>個票1!Print_Area</vt:lpstr>
      <vt:lpstr>'申請額（実績額）一覧'!Print_Area</vt:lpstr>
      <vt:lpstr>申請書兼実績報告書!Print_Area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2026-04-08T08:15:55Z</dcterms:created>
  <dcterms:modified xsi:type="dcterms:W3CDTF">2026-04-09T05:05:54Z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y fmtid="{D5CDD505-2E9C-101B-9397-08002B2CF9AE}" pid="4" name="ComplianceAssetId">
    <vt:lpwstr/>
  </property>
  <property fmtid="{D5CDD505-2E9C-101B-9397-08002B2CF9AE}" pid="5" name="TriggerFlowInfo">
    <vt:lpwstr/>
  </property>
</Properties>
</file>