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98" documentId="13_ncr:1_{91C7C07B-D30F-4981-A53C-AA7834EE54A1}" xr6:coauthVersionLast="47" xr6:coauthVersionMax="47" xr10:uidLastSave="{2E110435-CF58-49FD-99C6-F2BB295B17E5}"/>
  <bookViews>
    <workbookView xWindow="-110" yWindow="-110" windowWidth="19420" windowHeight="11500" xr2:uid="{00000000-000D-0000-FFFF-FFFF00000000}"/>
  </bookViews>
  <sheets>
    <sheet name="(はじめにお読み下さい)申請書の使い方" sheetId="30" r:id="rId1"/>
    <sheet name="交付申請書" sheetId="20" r:id="rId2"/>
    <sheet name="申請額一覧" sheetId="29" r:id="rId3"/>
    <sheet name="個票1" sheetId="19" r:id="rId4"/>
    <sheet name="単価表" sheetId="28" state="hidden" r:id="rId5"/>
    <sheet name="リスト" sheetId="31" state="hidden" r:id="rId6"/>
  </sheets>
  <definedNames>
    <definedName name="_xlnm.Print_Area" localSheetId="3">個票1!$A$1:$AM$62</definedName>
    <definedName name="_xlnm.Print_Area" localSheetId="1">交付申請書!$A$1:$AM$31</definedName>
    <definedName name="_xlnm.Print_Area" localSheetId="2">申請額一覧!$A$1:$H$22</definedName>
    <definedName name="_xlnm.Print_Area" localSheetId="4">単価表!$A$1:$K$103</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9" i="19" l="1"/>
  <c r="AI58" i="19"/>
  <c r="AI57" i="19"/>
  <c r="AI56" i="19"/>
  <c r="AI55" i="19"/>
  <c r="AI54" i="19"/>
  <c r="AI53" i="19"/>
  <c r="AI52" i="19"/>
  <c r="AI47" i="19"/>
  <c r="AI46" i="19"/>
  <c r="AI45" i="19"/>
  <c r="AI44" i="19"/>
  <c r="AI43" i="19"/>
  <c r="AI42" i="19"/>
  <c r="AI41" i="19"/>
  <c r="AI40" i="19"/>
  <c r="AI35" i="19"/>
  <c r="AI29" i="19"/>
  <c r="AI34" i="19"/>
  <c r="AI39" i="19"/>
  <c r="AI33" i="19"/>
  <c r="AI32" i="19"/>
  <c r="AI31" i="19"/>
  <c r="AI30" i="19"/>
  <c r="AD24" i="19"/>
  <c r="A19" i="29"/>
  <c r="A18" i="29"/>
  <c r="A17" i="29"/>
  <c r="A16" i="29"/>
  <c r="A15" i="29"/>
  <c r="A14" i="29"/>
  <c r="A13" i="29"/>
  <c r="A12" i="29"/>
  <c r="A11" i="29"/>
  <c r="A10" i="29"/>
  <c r="A9" i="29"/>
  <c r="A8" i="29"/>
  <c r="A7" i="29"/>
  <c r="A6" i="29"/>
  <c r="A5" i="29"/>
  <c r="A6" i="30"/>
  <c r="A7" i="30"/>
  <c r="A8" i="30"/>
  <c r="A9" i="30"/>
  <c r="A10" i="30"/>
  <c r="A11" i="30"/>
  <c r="A12" i="30"/>
  <c r="A13" i="30"/>
  <c r="C18" i="29"/>
  <c r="G19" i="29"/>
  <c r="E11" i="29"/>
  <c r="D10" i="29"/>
  <c r="C9" i="29"/>
  <c r="B8" i="29"/>
  <c r="G6" i="29"/>
  <c r="E17" i="29"/>
  <c r="D16" i="29"/>
  <c r="C15" i="29"/>
  <c r="F12" i="29"/>
  <c r="F15" i="29"/>
  <c r="B11" i="29"/>
  <c r="D19" i="29"/>
  <c r="G15" i="29"/>
  <c r="C11" i="29"/>
  <c r="G8" i="29"/>
  <c r="B16" i="29"/>
  <c r="B10" i="29"/>
  <c r="G7" i="29"/>
  <c r="B15" i="29"/>
  <c r="E19" i="29"/>
  <c r="B19" i="29"/>
  <c r="G12" i="29"/>
  <c r="F11" i="29"/>
  <c r="E10" i="29"/>
  <c r="D9" i="29"/>
  <c r="C8" i="29"/>
  <c r="B7" i="29"/>
  <c r="F17" i="29"/>
  <c r="E16" i="29"/>
  <c r="B14" i="29"/>
  <c r="G16" i="29"/>
  <c r="E14" i="29"/>
  <c r="G9" i="29"/>
  <c r="E7" i="29"/>
  <c r="F14" i="29"/>
  <c r="F8" i="29"/>
  <c r="F7" i="29"/>
  <c r="G14" i="29"/>
  <c r="F19" i="29"/>
  <c r="F6" i="29"/>
  <c r="G13" i="29"/>
  <c r="F18" i="29"/>
  <c r="B18" i="29"/>
  <c r="C14" i="29"/>
  <c r="B13" i="29"/>
  <c r="G11" i="29"/>
  <c r="F10" i="29"/>
  <c r="E9" i="29"/>
  <c r="D8" i="29"/>
  <c r="C7" i="29"/>
  <c r="G17" i="29"/>
  <c r="D15" i="29"/>
  <c r="C6" i="29"/>
  <c r="D13" i="29"/>
  <c r="D7" i="29"/>
  <c r="D6" i="29"/>
  <c r="E13" i="29"/>
  <c r="D18" i="29"/>
  <c r="C17" i="29"/>
  <c r="E12" i="29"/>
  <c r="B9" i="29"/>
  <c r="C16" i="29"/>
  <c r="G18" i="29"/>
  <c r="E18" i="29"/>
  <c r="E15" i="29"/>
  <c r="D14" i="29"/>
  <c r="C13" i="29"/>
  <c r="B12" i="29"/>
  <c r="G10" i="29"/>
  <c r="F9" i="29"/>
  <c r="E8" i="29"/>
  <c r="B6" i="29"/>
  <c r="F16" i="29"/>
  <c r="C19" i="29"/>
  <c r="C12" i="29"/>
  <c r="F5" i="29"/>
  <c r="B17" i="29"/>
  <c r="D12" i="29"/>
  <c r="E6" i="29"/>
  <c r="F13" i="29"/>
  <c r="C10" i="29"/>
  <c r="D17" i="29"/>
  <c r="D11" i="29"/>
  <c r="D5" i="29"/>
  <c r="B5" i="29"/>
  <c r="C5" i="29"/>
  <c r="E5" i="29"/>
  <c r="AI36" i="19"/>
  <c r="AI60" i="19"/>
  <c r="AI48" i="19"/>
  <c r="AI24" i="19"/>
  <c r="Y24" i="19"/>
  <c r="G5" i="29"/>
  <c r="K5" i="29"/>
  <c r="K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なお、</t>
        </r>
        <r>
          <rPr>
            <b/>
            <sz val="9"/>
            <color indexed="81"/>
            <rFont val="MS P ゴシック"/>
            <family val="3"/>
            <charset val="128"/>
          </rPr>
          <t>定員数は、令和７年４月１日時点の定員を入力</t>
        </r>
        <r>
          <rPr>
            <sz val="9"/>
            <color indexed="81"/>
            <rFont val="MS P ゴシック"/>
            <family val="3"/>
            <charset val="128"/>
          </rPr>
          <t>してください。</t>
        </r>
      </text>
    </comment>
    <comment ref="AV23"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「申請額（実績額）」：</t>
        </r>
        <r>
          <rPr>
            <sz val="9"/>
            <color indexed="81"/>
            <rFont val="MS P ゴシック"/>
            <family val="3"/>
            <charset val="128"/>
          </rPr>
          <t xml:space="preserve">
補助上限額と所要額を比較して低い方の額（千円未満切り捨て）が自動入力されます。</t>
        </r>
      </text>
    </comment>
    <comment ref="AV31" authorId="0" shapeId="0" xr:uid="{85D4364B-7224-4831-8C02-C1D373A13714}">
      <text>
        <r>
          <rPr>
            <b/>
            <sz val="9"/>
            <color indexed="81"/>
            <rFont val="MS P ゴシック"/>
            <family val="3"/>
            <charset val="128"/>
          </rPr>
          <t xml:space="preserve">「単価・数量等」：
</t>
        </r>
        <r>
          <rPr>
            <sz val="9"/>
            <color indexed="81"/>
            <rFont val="MS P ゴシック"/>
            <family val="3"/>
            <charset val="128"/>
          </rPr>
          <t>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<sst xmlns="http://schemas.openxmlformats.org/spreadsheetml/2006/main" count="464" uniqueCount="275">
  <si>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</si>
  <si>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</si>
  <si>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</si>
  <si>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</si>
  <si>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</si>
  <si>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</si>
  <si>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</si>
  <si>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5"/>
  </si>
  <si>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5"/>
  </si>
  <si>
    <t>　　令和</t>
    <rPh sb="2" eb="4">
      <t>レイワ</t>
    </rPh>
    <phoneticPr fontId="5"/>
  </si>
  <si>
    <t>年</t>
    <rPh sb="0" eb="1">
      <t>ネン</t>
    </rPh>
    <phoneticPr fontId="5"/>
  </si>
  <si>
    <t>月</t>
    <rPh sb="0" eb="1">
      <t>ゲツ</t>
    </rPh>
    <phoneticPr fontId="5"/>
  </si>
  <si>
    <t>日</t>
    <rPh sb="0" eb="1">
      <t>ニチ</t>
    </rPh>
    <phoneticPr fontId="5"/>
  </si>
  <si>
    <t>殿</t>
    <rPh sb="0" eb="1">
      <t>トノ</t>
    </rPh>
    <phoneticPr fontId="5"/>
  </si>
  <si>
    <t>（法人名）</t>
    <rPh sb="1" eb="3">
      <t>ホウジン</t>
    </rPh>
    <rPh sb="3" eb="4">
      <t>メイ</t>
    </rPh>
    <phoneticPr fontId="5"/>
  </si>
  <si>
    <t>（役職・代表者名）</t>
    <rPh sb="1" eb="3">
      <t>ヤクショク</t>
    </rPh>
    <rPh sb="4" eb="7">
      <t>ダイヒョウシャ</t>
    </rPh>
    <rPh sb="7" eb="8">
      <t>メイ</t>
    </rPh>
    <phoneticPr fontId="5"/>
  </si>
  <si>
    <t>　　申　請　額　：　</t>
    <rPh sb="2" eb="3">
      <t>サル</t>
    </rPh>
    <rPh sb="4" eb="5">
      <t>ショウ</t>
    </rPh>
    <rPh sb="6" eb="7">
      <t>ガク</t>
    </rPh>
    <phoneticPr fontId="5"/>
  </si>
  <si>
    <t>千円</t>
    <rPh sb="0" eb="2">
      <t>センエン</t>
    </rPh>
    <phoneticPr fontId="5"/>
  </si>
  <si>
    <t>（添付書類）</t>
    <rPh sb="1" eb="3">
      <t>テンプ</t>
    </rPh>
    <rPh sb="3" eb="5">
      <t>ショルイ</t>
    </rPh>
    <phoneticPr fontId="5"/>
  </si>
  <si>
    <t>（事業所単位）（様式２）</t>
    <rPh sb="8" eb="10">
      <t>ヨウシキ</t>
    </rPh>
    <phoneticPr fontId="5"/>
  </si>
  <si>
    <t>【申請内容に関する問い合わせ先】</t>
    <rPh sb="1" eb="3">
      <t>シンセイ</t>
    </rPh>
    <rPh sb="3" eb="5">
      <t>ナイヨウ</t>
    </rPh>
    <rPh sb="6" eb="7">
      <t>カン</t>
    </rPh>
    <rPh sb="9" eb="10">
      <t>ト</t>
    </rPh>
    <rPh sb="11" eb="12">
      <t>ア</t>
    </rPh>
    <rPh sb="14" eb="15">
      <t>サキ</t>
    </rPh>
    <phoneticPr fontId="5"/>
  </si>
  <si>
    <t xml:space="preserve"> 申請法人住所</t>
    <rPh sb="1" eb="3">
      <t>シンセイ</t>
    </rPh>
    <rPh sb="3" eb="5">
      <t>ホウジン</t>
    </rPh>
    <rPh sb="5" eb="7">
      <t>ジュウショ</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</si>
  <si>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</si>
  <si>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</si>
  <si>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</si>
  <si>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</si>
  <si>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</si>
  <si>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</si>
  <si>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</si>
  <si>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</si>
  <si>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</si>
  <si>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</si>
  <si>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補助予定額（千円）</t>
    <rPh sb="0" eb="2">
      <t>ホジョ</t>
    </rPh>
    <rPh sb="2" eb="5">
      <t>ヨテイガク</t>
    </rPh>
    <rPh sb="6" eb="8">
      <t>センエン</t>
    </rPh>
    <phoneticPr fontId="5"/>
  </si>
  <si>
    <t>審査
結果</t>
    <rPh sb="0" eb="2">
      <t>シンサ</t>
    </rPh>
    <rPh sb="3" eb="5">
      <t>ケッカ</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</si>
  <si>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</si>
  <si>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</si>
  <si>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</si>
  <si>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</si>
  <si>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（様式２）</t>
    <rPh sb="1" eb="3">
      <t>ヨウシキ</t>
    </rPh>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</si>
  <si>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</si>
  <si>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</si>
  <si>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</si>
  <si>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</si>
  <si>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</si>
  <si>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</si>
  <si>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</si>
  <si>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</si>
  <si>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</si>
  <si>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</si>
  <si>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</si>
  <si>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支出予定額</t>
    <rPh sb="0" eb="2">
      <t>シシュツ</t>
    </rPh>
    <rPh sb="2" eb="5">
      <t>ヨテイガク</t>
    </rPh>
    <phoneticPr fontId="5"/>
  </si>
  <si>
    <t>補助上限額</t>
    <rPh sb="0" eb="2">
      <t>ホジョ</t>
    </rPh>
    <rPh sb="2" eb="5">
      <t>ジョウゲンガク</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</si>
  <si>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</si>
  <si>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</si>
  <si>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</si>
  <si>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</si>
  <si>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</si>
  <si>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</si>
  <si>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</si>
  <si>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</si>
  <si>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</si>
  <si>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</si>
  <si>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</si>
  <si>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</si>
  <si>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</si>
  <si>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</si>
  <si>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</si>
  <si>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</si>
  <si>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</si>
  <si>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</si>
  <si>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</si>
  <si>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</si>
  <si>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</si>
  <si>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</si>
  <si>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</si>
  <si>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</si>
  <si>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</si>
  <si>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</si>
  <si>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</si>
  <si>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</si>
  <si>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</si>
  <si>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</si>
  <si>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</si>
  <si>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</si>
  <si>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</si>
  <si>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</si>
  <si>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</si>
  <si>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</si>
  <si>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</si>
  <si>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</si>
  <si>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</si>
  <si>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</si>
  <si>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</si>
  <si>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</si>
  <si>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</si>
  <si>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</si>
  <si>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</si>
  <si>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</si>
  <si>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</si>
  <si>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</si>
  <si>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</si>
  <si>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</si>
  <si>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</si>
  <si>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</si>
  <si>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</si>
  <si>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</si>
  <si>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</si>
  <si>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</si>
  <si>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</si>
  <si>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</si>
  <si>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</si>
  <si>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</si>
  <si>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</si>
  <si>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</si>
  <si>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</si>
  <si>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</si>
  <si>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</si>
  <si>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</si>
  <si>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</si>
  <si>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</si>
  <si>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</si>
  <si>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</si>
  <si>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</si>
  <si>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</si>
  <si>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</si>
  <si>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</si>
  <si>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</si>
  <si>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</si>
  <si>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</si>
  <si>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</si>
  <si>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</si>
  <si>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</si>
  <si>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</si>
  <si>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</si>
  <si>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</si>
  <si>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</si>
  <si>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</si>
  <si>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</si>
  <si>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</si>
  <si>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</si>
  <si>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</si>
  <si>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</si>
  <si>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</si>
  <si>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</si>
  <si>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</si>
  <si>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</si>
  <si>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</si>
  <si>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</si>
  <si>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</si>
  <si>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</si>
  <si>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</si>
  <si>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</si>
  <si>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</si>
  <si>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</si>
  <si>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</si>
  <si>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</si>
  <si>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</si>
  <si>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</si>
  <si>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</si>
  <si>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</si>
  <si>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</si>
  <si>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</si>
  <si>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</si>
  <si>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</si>
  <si>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</si>
  <si>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</si>
  <si>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</si>
  <si>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</si>
  <si>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</si>
  <si>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</si>
  <si>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</si>
  <si>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</si>
  <si>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</si>
  <si>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</si>
  <si>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</si>
  <si>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</si>
  <si>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</si>
  <si>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</si>
  <si>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</si>
  <si>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</si>
  <si>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</si>
  <si>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</si>
  <si>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</si>
  <si>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</si>
  <si>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</si>
  <si>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</si>
  <si>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</si>
  <si>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</si>
  <si>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</si>
  <si>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</si>
  <si>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</si>
  <si>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</si>
  <si>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</si>
  <si>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</si>
  <si>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</si>
  <si>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</si>
  <si>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5"/>
  </si>
  <si>
    <t>【介護サービスを円滑に継続するための対応】</t>
    <rPh sb="1" eb="3">
      <t>カイゴ</t>
    </rPh>
    <rPh sb="8" eb="10">
      <t>エンカツ</t>
    </rPh>
    <rPh sb="11" eb="13">
      <t>ケイゾク</t>
    </rPh>
    <rPh sb="18" eb="20">
      <t>タイオウ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</si>
  <si>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</si>
  <si>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</si>
  <si>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</si>
  <si>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</si>
  <si>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</si>
  <si>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</si>
  <si>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</si>
  <si>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</si>
  <si>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</si>
  <si>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</si>
  <si>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</si>
  <si>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</si>
  <si>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</si>
  <si>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</si>
  <si>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</si>
  <si>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</si>
  <si>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</si>
  <si>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</si>
  <si>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</si>
  <si>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</si>
  <si>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</si>
  <si>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申請にあたっての確認事項</t>
    <rPh sb="0" eb="2">
      <t>シンセイ</t>
    </rPh>
    <rPh sb="8" eb="10">
      <t>カクニン</t>
    </rPh>
    <rPh sb="10" eb="12">
      <t>ジコウ</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</si>
  <si>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</si>
  <si>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</si>
  <si>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本Excelを各事業所に配布し、以下の様式への記入を依頼
・様式２（個票）</t>
    <rPh sb="16" eb="18">
      <t>イカ</t>
    </rPh>
    <rPh sb="19" eb="21">
      <t>ヨウシキ</t>
    </rPh>
    <rPh sb="23" eb="25">
      <t>キニュウ</t>
    </rPh>
    <rPh sb="26" eb="28">
      <t>イライ</t>
    </rPh>
    <phoneticPr fontId="5"/>
  </si>
  <si>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5"/>
  </si>
  <si>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5"/>
  </si>
  <si>
    <t>都道府県等内で必要な作業を行い、事業者に補助金を交付</t>
    <rPh sb="20" eb="22">
      <t>ホジョ</t>
    </rPh>
    <phoneticPr fontId="5"/>
  </si>
  <si>
    <t>スタッドレスタイヤ</t>
    <phoneticPr fontId="5"/>
  </si>
  <si>
    <t>業務用スポットクーラー/ヒーター</t>
    <phoneticPr fontId="5"/>
  </si>
  <si>
    <t>ホットカーペット</t>
    <phoneticPr fontId="5"/>
  </si>
  <si>
    <t>業務用加湿器</t>
    <phoneticPr fontId="5"/>
  </si>
  <si>
    <t>業務用温水給湯器（給湯用、暖房用、融雪用）</t>
    <phoneticPr fontId="5"/>
  </si>
  <si>
    <t>遮熱・遮光カーテン</t>
    <phoneticPr fontId="5"/>
  </si>
  <si>
    <t>ブラインド</t>
    <phoneticPr fontId="5"/>
  </si>
  <si>
    <t>項目</t>
    <rPh sb="0" eb="2">
      <t>コウモク</t>
    </rPh>
    <phoneticPr fontId="5"/>
  </si>
  <si>
    <t>【災害備蓄等への対応】</t>
    <rPh sb="1" eb="3">
      <t>サイガイ</t>
    </rPh>
    <rPh sb="3" eb="5">
      <t>ビチク</t>
    </rPh>
    <rPh sb="5" eb="6">
      <t>ナド</t>
    </rPh>
    <rPh sb="8" eb="10">
      <t>タイオウ</t>
    </rPh>
    <phoneticPr fontId="5"/>
  </si>
  <si>
    <t>(別記様式第１号)</t>
    <rPh sb="1" eb="3">
      <t>ベッキ</t>
    </rPh>
    <rPh sb="3" eb="5">
      <t>ヨウシキ</t>
    </rPh>
    <rPh sb="5" eb="6">
      <t>ダイ</t>
    </rPh>
    <rPh sb="7" eb="8">
      <t>ゴウ</t>
    </rPh>
    <phoneticPr fontId="5"/>
  </si>
  <si>
    <t>数量(B)</t>
    <rPh sb="0" eb="2">
      <t>スウリョウ</t>
    </rPh>
    <phoneticPr fontId="5"/>
  </si>
  <si>
    <t>所要額(A×B)</t>
    <rPh sb="0" eb="3">
      <t>ショヨウガク</t>
    </rPh>
    <phoneticPr fontId="5"/>
  </si>
  <si>
    <t>〇訪問系サービス事業所、通所系サービス事業所</t>
    <phoneticPr fontId="5"/>
  </si>
  <si>
    <t>〇入所施設、通所系サービス事業所、居住系サービス事業所及び短期入所系サービス事業所</t>
    <phoneticPr fontId="5"/>
  </si>
  <si>
    <t>〇訪問系サービス事業所、通所系サービス事業所、入所施設、居住系サービス事業所、短期入所系サービス事業所</t>
    <phoneticPr fontId="5"/>
  </si>
  <si>
    <t>小　計</t>
    <rPh sb="0" eb="1">
      <t>ショウ</t>
    </rPh>
    <rPh sb="2" eb="3">
      <t>ケイ</t>
    </rPh>
    <phoneticPr fontId="5"/>
  </si>
  <si>
    <t>ネッククーラー（ヒーター）</t>
    <phoneticPr fontId="5"/>
  </si>
  <si>
    <t>熱中症対策ウォッチ</t>
    <rPh sb="0" eb="5">
      <t>ネッチュウショウタイサク</t>
    </rPh>
    <phoneticPr fontId="5"/>
  </si>
  <si>
    <t>冷感（防寒）ポンチョ</t>
    <rPh sb="0" eb="2">
      <t>レイカン</t>
    </rPh>
    <rPh sb="3" eb="5">
      <t>ボウカン</t>
    </rPh>
    <phoneticPr fontId="5"/>
  </si>
  <si>
    <t>燃料費</t>
    <rPh sb="0" eb="3">
      <t>ネンリョウヒ</t>
    </rPh>
    <phoneticPr fontId="5"/>
  </si>
  <si>
    <t>有料道路通行料</t>
    <rPh sb="0" eb="2">
      <t>ユウリョウ</t>
    </rPh>
    <rPh sb="2" eb="7">
      <t>ドウロツウコウリョウ</t>
    </rPh>
    <phoneticPr fontId="5"/>
  </si>
  <si>
    <t>光熱水費</t>
    <rPh sb="0" eb="4">
      <t>コウネツスイヒ</t>
    </rPh>
    <phoneticPr fontId="5"/>
  </si>
  <si>
    <t>燃料費</t>
    <rPh sb="0" eb="3">
      <t>ネンリョウヒ</t>
    </rPh>
    <phoneticPr fontId="5"/>
  </si>
  <si>
    <t>換気扇・送風機/サーキュレーター</t>
    <phoneticPr fontId="5"/>
  </si>
  <si>
    <t>（円）</t>
    <rPh sb="1" eb="2">
      <t>エン</t>
    </rPh>
    <phoneticPr fontId="5"/>
  </si>
  <si>
    <t>猛暑対策用品や雪害対策用品（　※具体的な品目を記載してください。　）</t>
    <rPh sb="16" eb="19">
      <t>グタイテキ</t>
    </rPh>
    <rPh sb="20" eb="22">
      <t>ヒンモク</t>
    </rPh>
    <rPh sb="23" eb="25">
      <t>キサイ</t>
    </rPh>
    <phoneticPr fontId="5"/>
  </si>
  <si>
    <r>
      <t xml:space="preserve">所要額
</t>
    </r>
    <r>
      <rPr>
        <sz val="9"/>
        <color rgb="FFFF0000"/>
        <rFont val="ＭＳ Ｐ明朝"/>
        <family val="1"/>
        <charset val="128"/>
      </rPr>
      <t>※税抜き</t>
    </r>
    <rPh sb="0" eb="3">
      <t>ショヨウガク</t>
    </rPh>
    <rPh sb="5" eb="7">
      <t>ゼイヌ</t>
    </rPh>
    <phoneticPr fontId="5"/>
  </si>
  <si>
    <r>
      <t xml:space="preserve">単価(A)
</t>
    </r>
    <r>
      <rPr>
        <sz val="10"/>
        <color rgb="FFFF0000"/>
        <rFont val="ＭＳ Ｐ明朝"/>
        <family val="1"/>
        <charset val="128"/>
      </rPr>
      <t>※税抜き</t>
    </r>
    <rPh sb="0" eb="2">
      <t>タンカ</t>
    </rPh>
    <phoneticPr fontId="5"/>
  </si>
  <si>
    <t>※単価及び所要額は消費税額及び地方消費税額を除いた額としてください。消費税分は補助対象外です。</t>
    <rPh sb="1" eb="4">
      <t>タンカオヨ</t>
    </rPh>
    <rPh sb="5" eb="8">
      <t>ショヨウガク</t>
    </rPh>
    <rPh sb="9" eb="13">
      <t>ショウヒゼイガク</t>
    </rPh>
    <rPh sb="13" eb="14">
      <t>オヨ</t>
    </rPh>
    <rPh sb="15" eb="21">
      <t>チホウショウヒゼイガク</t>
    </rPh>
    <rPh sb="22" eb="23">
      <t>ノゾ</t>
    </rPh>
    <rPh sb="25" eb="26">
      <t>ガク</t>
    </rPh>
    <rPh sb="34" eb="37">
      <t>ショウヒゼイ</t>
    </rPh>
    <rPh sb="37" eb="38">
      <t>ブン</t>
    </rPh>
    <rPh sb="39" eb="44">
      <t>ホジョタイショウガイ</t>
    </rPh>
    <phoneticPr fontId="5"/>
  </si>
  <si>
    <t>医療機関のみなし指定事業所又は令和７年１０月以降に指定を受けた訪問介護・通所介護の確認事項</t>
    <rPh sb="0" eb="2">
      <t>イリョウ</t>
    </rPh>
    <rPh sb="2" eb="4">
      <t>キカン</t>
    </rPh>
    <rPh sb="8" eb="13">
      <t>シテイジギョウショ</t>
    </rPh>
    <rPh sb="13" eb="14">
      <t>マタ</t>
    </rPh>
    <rPh sb="15" eb="17">
      <t>レイワ</t>
    </rPh>
    <rPh sb="18" eb="19">
      <t>ネン</t>
    </rPh>
    <rPh sb="21" eb="24">
      <t>ガツイコウ</t>
    </rPh>
    <rPh sb="25" eb="27">
      <t>シテイ</t>
    </rPh>
    <rPh sb="28" eb="29">
      <t>ウ</t>
    </rPh>
    <rPh sb="31" eb="35">
      <t>ホウモンカイゴ</t>
    </rPh>
    <rPh sb="36" eb="40">
      <t>ツウショカイゴ</t>
    </rPh>
    <rPh sb="41" eb="45">
      <t>カクニンジコウ</t>
    </rPh>
    <phoneticPr fontId="5"/>
  </si>
  <si>
    <t>（該当する場合のみチェック）誓約書を作成し、提出</t>
    <rPh sb="1" eb="3">
      <t>ガイトウ</t>
    </rPh>
    <rPh sb="5" eb="7">
      <t>バアイ</t>
    </rPh>
    <rPh sb="14" eb="17">
      <t>セイヤクショ</t>
    </rPh>
    <rPh sb="18" eb="20">
      <t>サクセイ</t>
    </rPh>
    <rPh sb="22" eb="24">
      <t>テイシュツ</t>
    </rPh>
    <phoneticPr fontId="5"/>
  </si>
  <si>
    <t>飲料水・食料品等（災害備蓄等用）</t>
    <rPh sb="9" eb="11">
      <t>サイガイ</t>
    </rPh>
    <rPh sb="11" eb="13">
      <t>ビチク</t>
    </rPh>
    <rPh sb="13" eb="14">
      <t>トウ</t>
    </rPh>
    <rPh sb="14" eb="15">
      <t>ヨウ</t>
    </rPh>
    <phoneticPr fontId="5"/>
  </si>
  <si>
    <t>ポータブル発電機（災害備蓄等用）</t>
    <rPh sb="13" eb="14">
      <t>トウ</t>
    </rPh>
    <phoneticPr fontId="5"/>
  </si>
  <si>
    <t>ポータブル電源・蓄電池（災害備蓄等用）</t>
    <rPh sb="16" eb="17">
      <t>トウ</t>
    </rPh>
    <phoneticPr fontId="5"/>
  </si>
  <si>
    <t>衛生用品（災害備蓄等用）</t>
    <rPh sb="9" eb="10">
      <t>トウ</t>
    </rPh>
    <phoneticPr fontId="5"/>
  </si>
  <si>
    <t>医療用品（災害備蓄等用）</t>
    <rPh sb="9" eb="10">
      <t>トウ</t>
    </rPh>
    <phoneticPr fontId="5"/>
  </si>
  <si>
    <t>簡易浄水器（災害備蓄等用）</t>
    <rPh sb="10" eb="11">
      <t>トウ</t>
    </rPh>
    <phoneticPr fontId="5"/>
  </si>
  <si>
    <t>冷暖房機（災害備蓄等用）</t>
    <rPh sb="0" eb="4">
      <t>レイダンボウキ</t>
    </rPh>
    <rPh sb="9" eb="10">
      <t>トウ</t>
    </rPh>
    <phoneticPr fontId="5"/>
  </si>
  <si>
    <t>簡易トイレ（災害備蓄等用）</t>
    <rPh sb="0" eb="2">
      <t>カンイ</t>
    </rPh>
    <rPh sb="10" eb="11">
      <t>トウ</t>
    </rPh>
    <phoneticPr fontId="5"/>
  </si>
  <si>
    <t>群馬県介護事業所等に対するサービス継続支援事業に係る交付申請書</t>
    <rPh sb="0" eb="3">
      <t>グンマケン</t>
    </rPh>
    <rPh sb="3" eb="5">
      <t>カイゴ</t>
    </rPh>
    <rPh sb="5" eb="8">
      <t>ジギョウショ</t>
    </rPh>
    <rPh sb="8" eb="9">
      <t>トウ</t>
    </rPh>
    <rPh sb="10" eb="11">
      <t>タイ</t>
    </rPh>
    <phoneticPr fontId="5"/>
  </si>
  <si>
    <t>１　事業所・施設別申請額一覧（様式１）</t>
    <rPh sb="15" eb="17">
      <t>ヨウシキ</t>
    </rPh>
    <phoneticPr fontId="5"/>
  </si>
  <si>
    <t>２　群馬県介護事業所等に対するサービス継続支援事業に関する事業実施計画書</t>
    <rPh sb="2" eb="5">
      <t>グンマケン</t>
    </rPh>
    <rPh sb="5" eb="7">
      <t>カイゴ</t>
    </rPh>
    <rPh sb="7" eb="10">
      <t>ジギョウショ</t>
    </rPh>
    <rPh sb="10" eb="11">
      <t>トウ</t>
    </rPh>
    <rPh sb="12" eb="13">
      <t>タイ</t>
    </rPh>
    <rPh sb="19" eb="21">
      <t>ケイゾク</t>
    </rPh>
    <rPh sb="21" eb="23">
      <t>シエン</t>
    </rPh>
    <rPh sb="23" eb="25">
      <t>ジギョウ</t>
    </rPh>
    <rPh sb="26" eb="27">
      <t>カン</t>
    </rPh>
    <rPh sb="29" eb="31">
      <t>ジギョウ</t>
    </rPh>
    <rPh sb="31" eb="33">
      <t>ジッシ</t>
    </rPh>
    <rPh sb="33" eb="36">
      <t>ケイカクショ</t>
    </rPh>
    <phoneticPr fontId="5"/>
  </si>
  <si>
    <t>（様式１）事業所・施設別申請額一覧</t>
    <rPh sb="1" eb="3">
      <t>ヨウシキ</t>
    </rPh>
    <rPh sb="5" eb="8">
      <t>ジギョウショ</t>
    </rPh>
    <rPh sb="9" eb="11">
      <t>シセツ</t>
    </rPh>
    <rPh sb="11" eb="12">
      <t>ベツ</t>
    </rPh>
    <rPh sb="12" eb="15">
      <t>シンセイガク</t>
    </rPh>
    <rPh sb="15" eb="17">
      <t>イチラン</t>
    </rPh>
    <phoneticPr fontId="5"/>
  </si>
  <si>
    <t>群馬県介護事業所等に対するサービス継続支援事業に関する
事業実施計画書（事業所単位）</t>
    <rPh sb="0" eb="3">
      <t>グンマケン</t>
    </rPh>
    <rPh sb="36" eb="39">
      <t>ジギョウショ</t>
    </rPh>
    <rPh sb="39" eb="41">
      <t>タンイ</t>
    </rPh>
    <phoneticPr fontId="5"/>
  </si>
  <si>
    <t>見積書等の根拠資料は事業所において適切に保管している。</t>
    <rPh sb="0" eb="3">
      <t>ミツモリショ</t>
    </rPh>
    <phoneticPr fontId="5"/>
  </si>
  <si>
    <t>申請額</t>
    <rPh sb="0" eb="3">
      <t>シンセイガク</t>
    </rPh>
    <phoneticPr fontId="5"/>
  </si>
  <si>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5"/>
  </si>
  <si>
    <r>
      <t xml:space="preserve">事業者からExcelファイルを受領し、内容を審査
</t>
    </r>
    <r>
      <rPr>
        <sz val="1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5"/>
  </si>
  <si>
    <t>群馬県知事</t>
    <rPh sb="0" eb="5">
      <t>グンマケンチジ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</si>
</sst>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quot;▲ &quot;#,##0"/>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1"/>
      <color rgb="FFFF0000"/>
      <name val="ＭＳ Ｐ明朝"/>
      <family val="1"/>
      <charset val="128"/>
    </font>
    <font>
      <sz val="9"/>
      <color rgb="FFFF0000"/>
      <name val="ＭＳ Ｐ明朝"/>
      <family val="1"/>
      <charset val="128"/>
    </font>
    <font>
      <sz val="10"/>
      <color rgb="FFFF0000"/>
      <name val="ＭＳ Ｐ明朝"/>
      <family val="1"/>
      <charset val="128"/>
    </font>
    <font>
      <strike/>
      <sz val="11"/>
      <color rgb="FF0070C0"/>
      <name val="ＭＳ 明朝"/>
      <family val="1"/>
      <charset val="128"/>
    </font>
    <font>
      <strike/>
      <sz val="10"/>
      <color rgb="FF0070C0"/>
      <name val="ＭＳ 明朝"/>
      <family val="1"/>
      <charset val="128"/>
    </font>
    <font>
      <sz val="11"/>
      <color theme="1"/>
      <name val="ＭＳ Ｐゴシック"/>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6" fillId="0" borderId="0">
      <alignment vertical="center"/>
    </xf>
    <xf numFmtId="0" fontId="1" fillId="0" borderId="0">
      <alignment vertical="center"/>
    </xf>
    <xf numFmtId="0" fontId="38" fillId="0" borderId="0"/>
  </cellStyleXfs>
  <cellXfs count="336">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3" xfId="5" applyFont="1" applyFill="1" applyBorder="1" applyAlignment="1">
      <alignment vertical="top"/>
    </xf>
    <xf numFmtId="0" fontId="19" fillId="3" borderId="8" xfId="5" applyFont="1" applyFill="1" applyBorder="1" applyAlignment="1">
      <alignment vertical="top"/>
    </xf>
    <xf numFmtId="0" fontId="19" fillId="6"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1"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1" xfId="5" applyFont="1" applyBorder="1" applyAlignment="1">
      <alignment horizontal="center" vertical="center" wrapText="1"/>
    </xf>
    <xf numFmtId="0" fontId="19" fillId="7" borderId="0" xfId="5" applyFont="1" applyFill="1">
      <alignment vertical="center"/>
    </xf>
    <xf numFmtId="0" fontId="19" fillId="6" borderId="14"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1"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1"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1" xfId="5" applyFont="1" applyBorder="1">
      <alignment vertical="center"/>
    </xf>
    <xf numFmtId="38" fontId="16" fillId="0" borderId="21"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7" fillId="4" borderId="0" xfId="0" applyFont="1" applyFill="1">
      <alignment vertical="center"/>
    </xf>
    <xf numFmtId="0" fontId="8" fillId="0" borderId="0" xfId="0" applyFont="1" applyAlignment="1">
      <alignment horizontal="left" vertical="center"/>
    </xf>
    <xf numFmtId="177" fontId="9" fillId="0" borderId="21"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7" fontId="9" fillId="0" borderId="21"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1" xfId="0" applyFont="1" applyBorder="1" applyAlignment="1">
      <alignment horizontal="center" vertical="center"/>
    </xf>
    <xf numFmtId="49" fontId="26" fillId="0" borderId="21" xfId="0" applyNumberFormat="1" applyFont="1" applyBorder="1" applyAlignment="1">
      <alignment horizontal="left" vertical="center" wrapText="1"/>
    </xf>
    <xf numFmtId="0" fontId="26" fillId="0" borderId="21" xfId="0" applyFont="1" applyBorder="1" applyAlignment="1">
      <alignment horizontal="left" vertical="center" wrapText="1"/>
    </xf>
    <xf numFmtId="49" fontId="26" fillId="0" borderId="12" xfId="0" applyNumberFormat="1" applyFont="1" applyBorder="1" applyAlignment="1">
      <alignment vertical="center" wrapText="1"/>
    </xf>
    <xf numFmtId="0" fontId="26" fillId="0" borderId="12" xfId="0" applyFont="1" applyBorder="1" applyAlignment="1">
      <alignment vertical="center" wrapText="1"/>
    </xf>
    <xf numFmtId="0" fontId="7" fillId="2" borderId="0" xfId="0" applyFont="1" applyFill="1">
      <alignment vertical="center"/>
    </xf>
    <xf numFmtId="0" fontId="7" fillId="2" borderId="3" xfId="0" applyFont="1" applyFill="1" applyBorder="1">
      <alignment vertical="center"/>
    </xf>
    <xf numFmtId="0" fontId="7" fillId="2" borderId="11" xfId="0" applyFont="1" applyFill="1" applyBorder="1">
      <alignment vertical="center"/>
    </xf>
    <xf numFmtId="0" fontId="14" fillId="5" borderId="21" xfId="0" applyFont="1" applyFill="1" applyBorder="1" applyAlignment="1">
      <alignment horizontal="center" vertical="center"/>
    </xf>
    <xf numFmtId="49" fontId="26" fillId="5" borderId="21" xfId="0" applyNumberFormat="1" applyFont="1" applyFill="1" applyBorder="1" applyAlignment="1">
      <alignment horizontal="center" vertical="top"/>
    </xf>
    <xf numFmtId="0" fontId="26" fillId="5" borderId="21" xfId="0" applyFont="1" applyFill="1" applyBorder="1" applyAlignment="1">
      <alignment horizontal="center" vertical="top"/>
    </xf>
    <xf numFmtId="0" fontId="14" fillId="0" borderId="9" xfId="0" applyFont="1" applyBorder="1">
      <alignment vertical="center"/>
    </xf>
    <xf numFmtId="177" fontId="12" fillId="2" borderId="3" xfId="4" applyNumberFormat="1" applyFont="1" applyFill="1" applyBorder="1" applyAlignment="1">
      <alignment horizontal="center" vertical="center" shrinkToFit="1"/>
    </xf>
    <xf numFmtId="0" fontId="30" fillId="0" borderId="0" xfId="0" applyFont="1">
      <alignment vertical="center"/>
    </xf>
    <xf numFmtId="0" fontId="28" fillId="9" borderId="22" xfId="0" applyFont="1" applyFill="1" applyBorder="1">
      <alignment vertical="center"/>
    </xf>
    <xf numFmtId="0" fontId="9" fillId="9" borderId="23"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9" fillId="0" borderId="21" xfId="0" applyNumberFormat="1" applyFont="1" applyBorder="1" applyAlignment="1">
      <alignment vertical="center" shrinkToFit="1"/>
    </xf>
    <xf numFmtId="0" fontId="10" fillId="0" borderId="0" xfId="0" applyFont="1" applyFill="1">
      <alignment vertical="center"/>
    </xf>
    <xf numFmtId="0" fontId="9" fillId="0" borderId="0" xfId="0" applyFont="1" applyFill="1">
      <alignment vertical="center"/>
    </xf>
    <xf numFmtId="0" fontId="9" fillId="0" borderId="0" xfId="0" applyFont="1" applyFill="1" applyAlignment="1">
      <alignment horizontal="center" vertical="center"/>
    </xf>
    <xf numFmtId="0" fontId="10" fillId="0" borderId="2" xfId="0" applyFont="1" applyFill="1" applyBorder="1" applyAlignment="1">
      <alignment horizontal="center" vertical="center"/>
    </xf>
    <xf numFmtId="0" fontId="12" fillId="0" borderId="2" xfId="0" applyFont="1" applyFill="1" applyBorder="1">
      <alignment vertical="center"/>
    </xf>
    <xf numFmtId="0" fontId="10" fillId="0" borderId="2" xfId="0" applyFont="1" applyFill="1" applyBorder="1">
      <alignment vertical="center"/>
    </xf>
    <xf numFmtId="0" fontId="10" fillId="0" borderId="2" xfId="0" applyFont="1" applyFill="1" applyBorder="1" applyAlignment="1">
      <alignment horizontal="left" vertical="center"/>
    </xf>
    <xf numFmtId="0" fontId="10" fillId="0" borderId="2" xfId="0" applyFont="1" applyFill="1" applyBorder="1" applyProtection="1">
      <alignment vertical="center"/>
      <protection locked="0"/>
    </xf>
    <xf numFmtId="0" fontId="10" fillId="0" borderId="0" xfId="0" applyFont="1" applyFill="1" applyAlignment="1">
      <alignment horizontal="left" vertical="center"/>
    </xf>
    <xf numFmtId="0" fontId="10" fillId="0" borderId="0" xfId="0" applyFont="1" applyFill="1" applyProtection="1">
      <alignment vertical="center"/>
      <protection locked="0"/>
    </xf>
    <xf numFmtId="0" fontId="10" fillId="0" borderId="0" xfId="0" applyFont="1" applyFill="1" applyAlignment="1">
      <alignment horizontal="center" vertical="center"/>
    </xf>
    <xf numFmtId="0" fontId="12" fillId="0" borderId="0" xfId="0" applyFont="1" applyFill="1" applyBorder="1" applyAlignment="1">
      <alignment vertical="center" shrinkToFit="1"/>
    </xf>
    <xf numFmtId="0" fontId="10" fillId="0" borderId="0" xfId="0" applyFont="1" applyFill="1" applyBorder="1">
      <alignment vertical="center"/>
    </xf>
    <xf numFmtId="0" fontId="14" fillId="0" borderId="0" xfId="0" applyFont="1" applyFill="1" applyAlignment="1">
      <alignment horizontal="right" vertical="center"/>
    </xf>
    <xf numFmtId="0" fontId="14" fillId="0" borderId="0" xfId="0" applyFont="1" applyFill="1">
      <alignment vertical="center"/>
    </xf>
    <xf numFmtId="0" fontId="7"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7" fillId="0" borderId="0" xfId="0" applyFont="1" applyFill="1" applyAlignment="1">
      <alignment horizontal="right" vertical="center"/>
    </xf>
    <xf numFmtId="0" fontId="31" fillId="0" borderId="21" xfId="0" applyFont="1" applyBorder="1" applyAlignment="1">
      <alignment horizontal="center" vertical="center"/>
    </xf>
    <xf numFmtId="49" fontId="32" fillId="0" borderId="21" xfId="0" applyNumberFormat="1" applyFont="1" applyBorder="1" applyAlignment="1">
      <alignment horizontal="left" vertical="center" wrapText="1"/>
    </xf>
    <xf numFmtId="0" fontId="32" fillId="0" borderId="21" xfId="0" applyFont="1" applyBorder="1" applyAlignment="1">
      <alignment horizontal="left" vertical="center" wrapText="1"/>
    </xf>
    <xf numFmtId="0" fontId="32" fillId="0" borderId="12" xfId="0" applyFont="1" applyBorder="1" applyAlignment="1">
      <alignment horizontal="left" vertical="center" wrapText="1"/>
    </xf>
    <xf numFmtId="0" fontId="9" fillId="0" borderId="0" xfId="0" applyFont="1" applyBorder="1">
      <alignment vertical="center"/>
    </xf>
    <xf numFmtId="0" fontId="12" fillId="2" borderId="2" xfId="0" applyFont="1" applyFill="1" applyBorder="1" applyAlignment="1">
      <alignment horizontal="center" vertical="center"/>
    </xf>
    <xf numFmtId="0" fontId="8" fillId="0" borderId="0" xfId="0" applyFont="1" applyFill="1">
      <alignment vertical="center"/>
    </xf>
    <xf numFmtId="0" fontId="12" fillId="0" borderId="0" xfId="0" applyFont="1" applyFill="1">
      <alignment vertical="center"/>
    </xf>
    <xf numFmtId="0" fontId="11" fillId="0" borderId="0" xfId="0" applyFont="1" applyFill="1">
      <alignment vertical="center"/>
    </xf>
    <xf numFmtId="0" fontId="10" fillId="0" borderId="0" xfId="0" applyFont="1" applyFill="1" applyAlignment="1" applyProtection="1">
      <alignment vertical="center" shrinkToFit="1"/>
      <protection locked="0"/>
    </xf>
    <xf numFmtId="0" fontId="10" fillId="0" borderId="0" xfId="0" applyFont="1" applyFill="1" applyAlignment="1">
      <alignment vertical="center" textRotation="255"/>
    </xf>
    <xf numFmtId="0" fontId="12" fillId="0" borderId="0" xfId="0" applyFont="1" applyFill="1" applyAlignment="1">
      <alignment horizontal="center" vertical="center"/>
    </xf>
    <xf numFmtId="0" fontId="12" fillId="0" borderId="0" xfId="0" applyFont="1" applyFill="1" applyBorder="1" applyAlignment="1">
      <alignment horizontal="center" vertical="center" textRotation="255"/>
    </xf>
    <xf numFmtId="0" fontId="12" fillId="0" borderId="5"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177" fontId="12" fillId="0" borderId="0" xfId="0" applyNumberFormat="1" applyFont="1" applyBorder="1" applyAlignment="1">
      <alignment vertical="center" shrinkToFit="1"/>
    </xf>
    <xf numFmtId="0" fontId="12" fillId="4" borderId="0" xfId="0" applyFont="1" applyFill="1" applyBorder="1" applyAlignment="1">
      <alignment vertical="center"/>
    </xf>
    <xf numFmtId="0" fontId="12" fillId="0" borderId="7" xfId="0" applyFont="1" applyBorder="1" applyAlignment="1">
      <alignment vertical="center" wrapText="1"/>
    </xf>
    <xf numFmtId="0" fontId="12" fillId="2" borderId="21" xfId="0" applyFont="1" applyFill="1" applyBorder="1">
      <alignment vertical="center"/>
    </xf>
    <xf numFmtId="0" fontId="10" fillId="2" borderId="2" xfId="0" applyFont="1" applyFill="1" applyBorder="1">
      <alignment vertical="center"/>
    </xf>
    <xf numFmtId="0" fontId="12" fillId="2" borderId="2" xfId="0" applyFont="1" applyFill="1" applyBorder="1">
      <alignment vertical="center"/>
    </xf>
    <xf numFmtId="0" fontId="11" fillId="2" borderId="2" xfId="0" applyFont="1" applyFill="1" applyBorder="1">
      <alignment vertical="center"/>
    </xf>
    <xf numFmtId="0" fontId="10" fillId="2" borderId="2" xfId="0" applyFont="1" applyFill="1" applyBorder="1" applyAlignment="1" applyProtection="1">
      <alignment vertical="center" shrinkToFit="1"/>
      <protection locked="0"/>
    </xf>
    <xf numFmtId="0" fontId="10" fillId="2" borderId="2" xfId="0" applyFont="1" applyFill="1" applyBorder="1" applyAlignment="1">
      <alignment vertical="center" textRotation="255"/>
    </xf>
    <xf numFmtId="0" fontId="9" fillId="2" borderId="2" xfId="0" applyFont="1" applyFill="1" applyBorder="1">
      <alignment vertical="center"/>
    </xf>
    <xf numFmtId="0" fontId="10" fillId="2" borderId="2" xfId="0" applyFont="1" applyFill="1" applyBorder="1" applyProtection="1">
      <alignment vertical="center"/>
      <protection locked="0"/>
    </xf>
    <xf numFmtId="0" fontId="9" fillId="2" borderId="3" xfId="0" applyFont="1" applyFill="1" applyBorder="1">
      <alignment vertical="center"/>
    </xf>
    <xf numFmtId="0" fontId="10" fillId="0" borderId="1" xfId="0" applyFont="1" applyFill="1" applyBorder="1">
      <alignment vertical="center"/>
    </xf>
    <xf numFmtId="0" fontId="11" fillId="0" borderId="2" xfId="0" applyFont="1" applyFill="1" applyBorder="1">
      <alignment vertical="center"/>
    </xf>
    <xf numFmtId="0" fontId="10" fillId="0" borderId="2" xfId="0" applyFont="1" applyFill="1" applyBorder="1" applyAlignment="1" applyProtection="1">
      <alignment vertical="center" shrinkToFit="1"/>
      <protection locked="0"/>
    </xf>
    <xf numFmtId="0" fontId="10" fillId="0" borderId="2" xfId="0" applyFont="1" applyFill="1" applyBorder="1" applyAlignment="1">
      <alignment vertical="center" textRotation="255"/>
    </xf>
    <xf numFmtId="0" fontId="9" fillId="0" borderId="2" xfId="0" applyFont="1" applyFill="1" applyBorder="1">
      <alignment vertical="center"/>
    </xf>
    <xf numFmtId="0" fontId="12" fillId="0" borderId="2" xfId="0" applyFont="1" applyFill="1" applyBorder="1" applyAlignment="1">
      <alignment horizontal="center" vertical="center"/>
    </xf>
    <xf numFmtId="0" fontId="9" fillId="0" borderId="3" xfId="0" applyFont="1" applyBorder="1">
      <alignment vertical="center"/>
    </xf>
    <xf numFmtId="0" fontId="12" fillId="0" borderId="0" xfId="0" applyFont="1" applyFill="1" applyBorder="1" applyAlignment="1">
      <alignment horizontal="center" vertical="center"/>
    </xf>
    <xf numFmtId="0" fontId="9" fillId="0" borderId="9" xfId="0" applyFont="1" applyBorder="1">
      <alignment vertical="center"/>
    </xf>
    <xf numFmtId="0" fontId="12" fillId="0" borderId="0" xfId="0" applyFont="1" applyFill="1" applyBorder="1">
      <alignment vertical="center"/>
    </xf>
    <xf numFmtId="0" fontId="11" fillId="0" borderId="0" xfId="0" applyFont="1" applyFill="1" applyBorder="1">
      <alignment vertical="center"/>
    </xf>
    <xf numFmtId="0" fontId="10" fillId="0" borderId="0" xfId="0" applyFont="1" applyFill="1" applyBorder="1" applyAlignment="1" applyProtection="1">
      <alignment vertical="center" shrinkToFit="1"/>
      <protection locked="0"/>
    </xf>
    <xf numFmtId="0" fontId="10" fillId="0" borderId="0" xfId="0" applyFont="1" applyFill="1" applyBorder="1" applyAlignment="1">
      <alignment vertical="center" textRotation="255"/>
    </xf>
    <xf numFmtId="0" fontId="9" fillId="0" borderId="0" xfId="0" applyFont="1" applyFill="1" applyBorder="1">
      <alignment vertical="center"/>
    </xf>
    <xf numFmtId="0" fontId="10" fillId="0" borderId="0" xfId="0" applyFont="1" applyFill="1" applyBorder="1" applyProtection="1">
      <alignment vertical="center"/>
      <protection locked="0"/>
    </xf>
    <xf numFmtId="0" fontId="9" fillId="0" borderId="5" xfId="0" applyFont="1" applyBorder="1">
      <alignment vertical="center"/>
    </xf>
    <xf numFmtId="0" fontId="9" fillId="0" borderId="5" xfId="0" applyFont="1" applyBorder="1" applyAlignment="1">
      <alignment vertical="center"/>
    </xf>
    <xf numFmtId="0" fontId="9" fillId="0" borderId="2" xfId="0" applyFont="1" applyBorder="1">
      <alignment vertical="center"/>
    </xf>
    <xf numFmtId="0" fontId="12" fillId="0" borderId="1" xfId="0" applyFont="1" applyFill="1" applyBorder="1">
      <alignment vertical="center"/>
    </xf>
    <xf numFmtId="0" fontId="10" fillId="0" borderId="5" xfId="0" applyFont="1" applyFill="1" applyBorder="1">
      <alignment vertical="center"/>
    </xf>
    <xf numFmtId="0" fontId="10" fillId="2" borderId="21" xfId="0" applyFont="1" applyFill="1" applyBorder="1">
      <alignment vertical="center"/>
    </xf>
    <xf numFmtId="0" fontId="10" fillId="0" borderId="10" xfId="0" applyFont="1" applyFill="1" applyBorder="1">
      <alignment vertical="center"/>
    </xf>
    <xf numFmtId="0" fontId="12" fillId="0" borderId="7" xfId="0" applyFont="1" applyFill="1" applyBorder="1">
      <alignment vertical="center"/>
    </xf>
    <xf numFmtId="0" fontId="10" fillId="0" borderId="7" xfId="0" applyFont="1" applyFill="1" applyBorder="1">
      <alignment vertical="center"/>
    </xf>
    <xf numFmtId="0" fontId="11" fillId="0" borderId="7" xfId="0" applyFont="1" applyFill="1" applyBorder="1">
      <alignment vertical="center"/>
    </xf>
    <xf numFmtId="0" fontId="10" fillId="0" borderId="7" xfId="0" applyFont="1" applyFill="1" applyBorder="1" applyAlignment="1" applyProtection="1">
      <alignment vertical="center" shrinkToFit="1"/>
      <protection locked="0"/>
    </xf>
    <xf numFmtId="0" fontId="10" fillId="0" borderId="7" xfId="0" applyFont="1" applyFill="1" applyBorder="1" applyAlignment="1">
      <alignment vertical="center" textRotation="255"/>
    </xf>
    <xf numFmtId="0" fontId="9" fillId="0" borderId="7" xfId="0" applyFont="1" applyFill="1" applyBorder="1">
      <alignment vertical="center"/>
    </xf>
    <xf numFmtId="0" fontId="10" fillId="0" borderId="7" xfId="0" applyFont="1" applyFill="1" applyBorder="1" applyProtection="1">
      <alignment vertical="center"/>
      <protection locked="0"/>
    </xf>
    <xf numFmtId="0" fontId="12" fillId="0" borderId="7" xfId="0" applyFont="1" applyFill="1" applyBorder="1" applyAlignment="1">
      <alignment horizontal="center" vertical="center"/>
    </xf>
    <xf numFmtId="0" fontId="9" fillId="0" borderId="11" xfId="0" applyFont="1" applyBorder="1">
      <alignment vertical="center"/>
    </xf>
    <xf numFmtId="0" fontId="9" fillId="9" borderId="24" xfId="0" applyFont="1" applyFill="1" applyBorder="1">
      <alignment vertical="center"/>
    </xf>
    <xf numFmtId="0" fontId="33" fillId="0" borderId="0" xfId="0" applyFont="1">
      <alignment vertical="center"/>
    </xf>
    <xf numFmtId="0" fontId="12" fillId="4" borderId="0" xfId="0" applyFont="1" applyFill="1" applyBorder="1" applyAlignment="1">
      <alignment horizontal="right" vertical="center"/>
    </xf>
    <xf numFmtId="0" fontId="36" fillId="0" borderId="0" xfId="0" applyFont="1">
      <alignment vertical="center"/>
    </xf>
    <xf numFmtId="0" fontId="37" fillId="0" borderId="0" xfId="0" applyFont="1">
      <alignment vertical="center"/>
    </xf>
    <xf numFmtId="0" fontId="34" fillId="0" borderId="0" xfId="0" applyFont="1" applyFill="1">
      <alignment vertical="center"/>
    </xf>
    <xf numFmtId="0" fontId="9" fillId="0" borderId="21" xfId="0" applyNumberFormat="1" applyFont="1" applyBorder="1" applyAlignment="1">
      <alignment vertical="center" shrinkToFit="1"/>
    </xf>
    <xf numFmtId="0" fontId="25" fillId="0" borderId="0" xfId="0" applyFont="1" applyAlignment="1">
      <alignment horizontal="center" vertical="center"/>
    </xf>
    <xf numFmtId="0" fontId="7" fillId="3" borderId="21" xfId="0" applyFont="1" applyFill="1" applyBorder="1" applyAlignment="1">
      <alignment vertical="center" shrinkToFit="1"/>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10" xfId="0" applyFont="1" applyFill="1" applyBorder="1" applyAlignment="1">
      <alignment vertical="center"/>
    </xf>
    <xf numFmtId="0" fontId="7" fillId="2" borderId="7" xfId="0" applyFont="1"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4" fillId="0" borderId="0" xfId="0" applyFont="1" applyFill="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4" fillId="0" borderId="0" xfId="0" applyFont="1" applyFill="1" applyAlignment="1">
      <alignment vertical="center"/>
    </xf>
    <xf numFmtId="176" fontId="14" fillId="0" borderId="0" xfId="0" applyNumberFormat="1" applyFont="1" applyFill="1" applyAlignment="1">
      <alignment vertical="center"/>
    </xf>
    <xf numFmtId="0" fontId="14" fillId="3" borderId="0" xfId="0" applyFont="1" applyFill="1" applyAlignment="1">
      <alignment horizontal="left" vertical="center"/>
    </xf>
    <xf numFmtId="0" fontId="14" fillId="3" borderId="0" xfId="0" applyFont="1" applyFill="1" applyAlignment="1">
      <alignment horizontal="center" vertical="center"/>
    </xf>
    <xf numFmtId="0" fontId="14" fillId="0" borderId="0" xfId="0" applyFont="1" applyFill="1" applyAlignment="1">
      <alignment horizontal="right" vertical="center"/>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xf>
    <xf numFmtId="0" fontId="10" fillId="2" borderId="21" xfId="0" applyFont="1" applyFill="1" applyBorder="1" applyAlignment="1">
      <alignment horizontal="center" vertical="center"/>
    </xf>
    <xf numFmtId="0" fontId="9" fillId="2" borderId="21" xfId="0" applyFont="1" applyFill="1" applyBorder="1" applyAlignment="1">
      <alignment horizontal="center" vertical="center" shrinkToFit="1"/>
    </xf>
    <xf numFmtId="0" fontId="10" fillId="2" borderId="21"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2" fillId="2" borderId="4" xfId="0" applyFont="1" applyFill="1" applyBorder="1" applyAlignment="1">
      <alignment horizontal="center" vertical="center" wrapText="1" shrinkToFit="1"/>
    </xf>
    <xf numFmtId="0" fontId="12" fillId="2" borderId="10" xfId="0" applyFont="1" applyFill="1" applyBorder="1" applyAlignment="1">
      <alignment horizontal="center" vertical="center" wrapText="1" shrinkToFit="1"/>
    </xf>
    <xf numFmtId="178" fontId="12" fillId="0" borderId="1" xfId="0" applyNumberFormat="1" applyFont="1" applyBorder="1" applyAlignment="1">
      <alignment horizontal="right" vertical="center"/>
    </xf>
    <xf numFmtId="178" fontId="12" fillId="0" borderId="2" xfId="0" applyNumberFormat="1" applyFont="1" applyBorder="1" applyAlignment="1">
      <alignment horizontal="right" vertical="center"/>
    </xf>
    <xf numFmtId="178" fontId="12" fillId="0" borderId="3" xfId="0" applyNumberFormat="1" applyFont="1" applyBorder="1" applyAlignment="1">
      <alignment horizontal="right" vertical="center"/>
    </xf>
    <xf numFmtId="178" fontId="12" fillId="3" borderId="1" xfId="0" applyNumberFormat="1" applyFont="1" applyFill="1" applyBorder="1" applyAlignment="1">
      <alignment horizontal="right" vertical="center"/>
    </xf>
    <xf numFmtId="178" fontId="12" fillId="3" borderId="2" xfId="0" applyNumberFormat="1" applyFont="1" applyFill="1" applyBorder="1" applyAlignment="1">
      <alignment horizontal="right" vertical="center"/>
    </xf>
    <xf numFmtId="178" fontId="12" fillId="3" borderId="3" xfId="0" applyNumberFormat="1" applyFont="1" applyFill="1" applyBorder="1" applyAlignment="1">
      <alignment horizontal="righ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177" fontId="10" fillId="2" borderId="1" xfId="0" applyNumberFormat="1" applyFont="1" applyFill="1" applyBorder="1" applyAlignment="1">
      <alignment horizontal="center" vertical="center" shrinkToFit="1"/>
    </xf>
    <xf numFmtId="177" fontId="10" fillId="2" borderId="2" xfId="0" applyNumberFormat="1" applyFont="1" applyFill="1" applyBorder="1" applyAlignment="1">
      <alignment horizontal="center" vertical="center" shrinkToFit="1"/>
    </xf>
    <xf numFmtId="177" fontId="10" fillId="2" borderId="3" xfId="0" applyNumberFormat="1" applyFont="1" applyFill="1" applyBorder="1" applyAlignment="1">
      <alignment horizontal="center" vertical="center" shrinkToFit="1"/>
    </xf>
    <xf numFmtId="0" fontId="34" fillId="0" borderId="7" xfId="0" applyFont="1" applyFill="1" applyBorder="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178" fontId="12" fillId="0" borderId="1" xfId="0" applyNumberFormat="1" applyFont="1" applyBorder="1" applyAlignment="1">
      <alignment horizontal="right" vertical="center" shrinkToFit="1"/>
    </xf>
    <xf numFmtId="178" fontId="12" fillId="0" borderId="2" xfId="0" applyNumberFormat="1" applyFont="1" applyBorder="1" applyAlignment="1">
      <alignment horizontal="right" vertical="center" shrinkToFit="1"/>
    </xf>
    <xf numFmtId="178" fontId="12" fillId="0" borderId="3" xfId="0" applyNumberFormat="1" applyFont="1" applyBorder="1" applyAlignment="1">
      <alignment horizontal="right" vertical="center" shrinkToFit="1"/>
    </xf>
    <xf numFmtId="0" fontId="11"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0" fillId="3" borderId="2" xfId="0" applyFont="1" applyFill="1" applyBorder="1" applyAlignment="1">
      <alignment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178" fontId="12" fillId="0" borderId="5" xfId="0" applyNumberFormat="1" applyFont="1" applyBorder="1" applyAlignment="1">
      <alignment vertical="center" wrapText="1"/>
    </xf>
    <xf numFmtId="178" fontId="12" fillId="0" borderId="7" xfId="0" applyNumberFormat="1" applyFont="1" applyBorder="1" applyAlignment="1">
      <alignment vertical="center" wrapText="1"/>
    </xf>
    <xf numFmtId="0" fontId="12" fillId="0" borderId="5" xfId="0" applyFont="1" applyBorder="1" applyAlignment="1">
      <alignment vertical="center"/>
    </xf>
    <xf numFmtId="0" fontId="12" fillId="0" borderId="33" xfId="0" applyFont="1" applyBorder="1" applyAlignment="1">
      <alignment vertical="center"/>
    </xf>
    <xf numFmtId="0" fontId="12" fillId="0" borderId="7" xfId="0" applyFont="1" applyBorder="1" applyAlignment="1">
      <alignment vertical="center"/>
    </xf>
    <xf numFmtId="0" fontId="12" fillId="0" borderId="28" xfId="0" applyFont="1" applyBorder="1" applyAlignme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0" fillId="10" borderId="1" xfId="0" applyFont="1" applyFill="1" applyBorder="1" applyAlignment="1">
      <alignment horizontal="center" vertical="center"/>
    </xf>
    <xf numFmtId="0" fontId="10" fillId="10" borderId="2" xfId="0" applyFont="1" applyFill="1" applyBorder="1" applyAlignment="1">
      <alignment horizontal="center" vertical="center"/>
    </xf>
    <xf numFmtId="0" fontId="10" fillId="10"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4" borderId="2" xfId="0" applyFont="1" applyFill="1" applyBorder="1" applyAlignment="1">
      <alignment vertical="center"/>
    </xf>
    <xf numFmtId="0" fontId="12" fillId="4" borderId="32" xfId="0" applyFont="1" applyFill="1" applyBorder="1" applyAlignment="1">
      <alignment vertical="center"/>
    </xf>
    <xf numFmtId="0" fontId="12" fillId="4" borderId="35" xfId="0" applyFont="1" applyFill="1" applyBorder="1" applyAlignment="1">
      <alignment vertical="center"/>
    </xf>
    <xf numFmtId="0" fontId="12" fillId="4" borderId="36" xfId="0" applyFont="1" applyFill="1" applyBorder="1" applyAlignment="1">
      <alignment vertical="center"/>
    </xf>
    <xf numFmtId="177" fontId="12" fillId="0" borderId="31" xfId="0" applyNumberFormat="1" applyFont="1" applyBorder="1" applyAlignment="1">
      <alignment vertical="center" shrinkToFit="1"/>
    </xf>
    <xf numFmtId="177" fontId="12" fillId="0" borderId="2" xfId="0" applyNumberFormat="1" applyFont="1" applyBorder="1" applyAlignment="1">
      <alignment vertical="center" shrinkToFit="1"/>
    </xf>
    <xf numFmtId="177" fontId="12" fillId="0" borderId="34" xfId="0" applyNumberFormat="1" applyFont="1" applyBorder="1" applyAlignment="1">
      <alignment vertical="center" shrinkToFit="1"/>
    </xf>
    <xf numFmtId="177" fontId="12" fillId="0" borderId="35" xfId="0" applyNumberFormat="1" applyFont="1" applyBorder="1" applyAlignment="1">
      <alignment vertical="center" shrinkToFit="1"/>
    </xf>
    <xf numFmtId="0" fontId="12" fillId="2" borderId="29"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0" borderId="6" xfId="0" applyFont="1" applyBorder="1" applyAlignment="1">
      <alignment vertical="center"/>
    </xf>
    <xf numFmtId="0" fontId="12" fillId="0" borderId="11" xfId="0" applyFont="1" applyBorder="1" applyAlignment="1">
      <alignment vertical="center"/>
    </xf>
    <xf numFmtId="0" fontId="9" fillId="8" borderId="1" xfId="0" applyFont="1" applyFill="1" applyBorder="1" applyAlignment="1">
      <alignment horizontal="center" vertical="center" wrapText="1"/>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7" fillId="3" borderId="10"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3" xfId="0" applyFont="1" applyFill="1" applyBorder="1" applyAlignment="1">
      <alignmen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5" xfId="6" applyFont="1" applyFill="1" applyBorder="1" applyAlignment="1">
      <alignment horizontal="left" vertical="top" wrapText="1"/>
    </xf>
    <xf numFmtId="38" fontId="22" fillId="0" borderId="26"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1" xfId="5" applyFont="1" applyBorder="1" applyAlignment="1">
      <alignment horizontal="center" vertical="center" wrapText="1"/>
    </xf>
    <xf numFmtId="0" fontId="19" fillId="0" borderId="21" xfId="5" applyFont="1" applyBorder="1" applyAlignment="1">
      <alignment horizontal="left" vertical="center"/>
    </xf>
    <xf numFmtId="0" fontId="19" fillId="0" borderId="21" xfId="5" applyFont="1" applyBorder="1" applyAlignment="1">
      <alignment horizontal="left" vertical="center" shrinkToFit="1"/>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0" fontId="19" fillId="0" borderId="21" xfId="5" applyFont="1" applyBorder="1" applyAlignment="1">
      <alignment vertical="center"/>
    </xf>
    <xf numFmtId="0" fontId="19" fillId="0" borderId="21" xfId="5" applyFont="1" applyBorder="1" applyAlignment="1">
      <alignment horizontal="center" vertical="center"/>
    </xf>
    <xf numFmtId="0" fontId="19" fillId="0" borderId="12" xfId="5" applyFont="1" applyBorder="1" applyAlignment="1">
      <alignment horizontal="center" vertical="center"/>
    </xf>
    <xf numFmtId="0" fontId="19" fillId="0" borderId="14"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15" xfId="5" applyFont="1" applyBorder="1" applyAlignment="1">
      <alignment horizontal="center" vertical="top" wrapText="1"/>
    </xf>
    <xf numFmtId="0" fontId="19" fillId="0" borderId="16" xfId="5" applyFont="1" applyBorder="1" applyAlignment="1">
      <alignment horizontal="center" vertical="top"/>
    </xf>
    <xf numFmtId="0" fontId="19" fillId="0" borderId="17" xfId="5" applyFont="1" applyBorder="1" applyAlignment="1">
      <alignment horizontal="center" vertical="top"/>
    </xf>
    <xf numFmtId="0" fontId="19" fillId="0" borderId="18" xfId="5" applyFont="1" applyBorder="1" applyAlignment="1">
      <alignment horizontal="center" vertical="top"/>
    </xf>
    <xf numFmtId="0" fontId="19" fillId="0" borderId="19" xfId="5" applyFont="1" applyBorder="1" applyAlignment="1">
      <alignment horizontal="center" vertical="top"/>
    </xf>
    <xf numFmtId="0" fontId="19" fillId="0" borderId="20"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10">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7" xr:uid="{A9F2239C-044A-4082-A160-5E4D7C94C6BD}"/>
    <cellStyle name="標準 3" xfId="5" xr:uid="{00000000-0005-0000-0000-000006000000}"/>
    <cellStyle name="標準 4" xfId="8" xr:uid="{3DD0D3B0-AE10-49B3-AB14-EEC9EC1C8D66}"/>
    <cellStyle name="標準 5" xfId="9" xr:uid="{383B71B5-F9CF-436C-ADBA-A3B1FF8B0BCA}"/>
  </cellStyles>
  <dxfs count="0"/>
  <tableStyles count="0" defaultTableStyle="TableStyleMedium2" defaultPivotStyle="PivotStyleLight16"/>
  <colors>
    <mruColors>
      <color rgb="FFCDFFFF"/>
      <color rgb="FF00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tabSelected="1" view="pageBreakPreview" zoomScaleNormal="100" zoomScaleSheetLayoutView="100" workbookViewId="0">
      <selection activeCell="A2" sqref="A2:D2"/>
    </sheetView>
  </sheetViews>
  <sheetFormatPr defaultColWidth="9" defaultRowHeight="13"/>
  <cols>
    <col min="1" max="1" width="5.36328125" style="69" bestFit="1" customWidth="1"/>
    <col min="2" max="4" width="32.90625" style="67" customWidth="1"/>
    <col min="5" max="5" width="4.26953125" style="69" customWidth="1"/>
    <col min="6" max="16384" width="9" style="69"/>
  </cols>
  <sheetData>
    <row r="2" spans="1:4" ht="16.5">
      <c r="A2" s="175" t="s">
        <v>0</v>
      </c>
      <c r="B2" s="175"/>
      <c r="C2" s="175"/>
      <c r="D2" s="175"/>
    </row>
    <row r="3" spans="1:4" ht="14">
      <c r="B3" s="68"/>
      <c r="C3" s="68"/>
    </row>
    <row r="4" spans="1:4" ht="14">
      <c r="A4" s="78" t="s">
        <v>1</v>
      </c>
      <c r="B4" s="79" t="s">
        <v>2</v>
      </c>
      <c r="C4" s="80" t="s">
        <v>3</v>
      </c>
      <c r="D4" s="80" t="s">
        <v>4</v>
      </c>
    </row>
    <row r="5" spans="1:4" ht="63.75" customHeight="1">
      <c r="A5" s="70">
        <v>1</v>
      </c>
      <c r="B5" s="71" t="s">
        <v>5</v>
      </c>
      <c r="C5" s="72"/>
      <c r="D5" s="72"/>
    </row>
    <row r="6" spans="1:4" ht="63.75" customHeight="1">
      <c r="A6" s="70">
        <f>A5+1</f>
        <v>2</v>
      </c>
      <c r="B6" s="71"/>
      <c r="C6" s="72" t="s">
        <v>222</v>
      </c>
      <c r="D6" s="72"/>
    </row>
    <row r="7" spans="1:4" ht="90" customHeight="1">
      <c r="A7" s="70">
        <f t="shared" ref="A7:A13" si="0">A6+1</f>
        <v>3</v>
      </c>
      <c r="B7" s="71"/>
      <c r="C7" s="72"/>
      <c r="D7" s="72" t="s">
        <v>223</v>
      </c>
    </row>
    <row r="8" spans="1:4" ht="63.75" customHeight="1">
      <c r="A8" s="109">
        <f t="shared" si="0"/>
        <v>4</v>
      </c>
      <c r="B8" s="110"/>
      <c r="C8" s="111" t="s">
        <v>6</v>
      </c>
      <c r="D8" s="111"/>
    </row>
    <row r="9" spans="1:4" ht="120" customHeight="1">
      <c r="A9" s="70">
        <f t="shared" si="0"/>
        <v>5</v>
      </c>
      <c r="B9" s="71"/>
      <c r="C9" s="112" t="s">
        <v>7</v>
      </c>
      <c r="D9" s="81"/>
    </row>
    <row r="10" spans="1:4" ht="63.75" customHeight="1">
      <c r="A10" s="70">
        <f t="shared" si="0"/>
        <v>6</v>
      </c>
      <c r="B10" s="73"/>
      <c r="C10" s="111" t="s">
        <v>8</v>
      </c>
      <c r="D10" s="74"/>
    </row>
    <row r="11" spans="1:4" ht="75" customHeight="1">
      <c r="A11" s="70">
        <f t="shared" si="0"/>
        <v>7</v>
      </c>
      <c r="B11" s="71"/>
      <c r="C11" s="72" t="s">
        <v>224</v>
      </c>
      <c r="D11" s="72"/>
    </row>
    <row r="12" spans="1:4" ht="75" customHeight="1">
      <c r="A12" s="70">
        <f t="shared" si="0"/>
        <v>8</v>
      </c>
      <c r="B12" s="71" t="s">
        <v>273</v>
      </c>
      <c r="C12" s="72"/>
      <c r="D12" s="72"/>
    </row>
    <row r="13" spans="1:4" ht="63.75" customHeight="1">
      <c r="A13" s="70">
        <f t="shared" si="0"/>
        <v>9</v>
      </c>
      <c r="B13" s="71" t="s">
        <v>225</v>
      </c>
      <c r="C13" s="72"/>
      <c r="D13" s="72"/>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37"/>
  <sheetViews>
    <sheetView showGridLines="0" showZeros="0" view="pageBreakPreview" topLeftCell="A14" zoomScaleNormal="100" zoomScaleSheetLayoutView="100" workbookViewId="0">
      <selection activeCell="K7" sqref="K7"/>
    </sheetView>
  </sheetViews>
  <sheetFormatPr defaultColWidth="2.26953125" defaultRowHeight="12"/>
  <cols>
    <col min="1" max="1" width="2.6328125" style="1" customWidth="1"/>
    <col min="2" max="37" width="2.26953125" style="1"/>
    <col min="38" max="39" width="2.26953125" style="105"/>
    <col min="40" max="16384" width="2.26953125" style="1"/>
  </cols>
  <sheetData>
    <row r="1" spans="1:39" ht="13">
      <c r="A1" s="105"/>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M1" s="103" t="s">
        <v>235</v>
      </c>
    </row>
    <row r="2" spans="1:39" ht="22.5" customHeight="1">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3" spans="1:39" ht="13">
      <c r="A3" s="104"/>
      <c r="B3" s="104"/>
      <c r="C3" s="107"/>
      <c r="D3" s="107"/>
      <c r="E3" s="104"/>
      <c r="F3" s="104"/>
      <c r="G3" s="104"/>
      <c r="H3" s="104"/>
      <c r="I3" s="104"/>
      <c r="J3" s="104"/>
      <c r="K3" s="104"/>
      <c r="L3" s="104"/>
      <c r="M3" s="104"/>
      <c r="N3" s="104"/>
      <c r="O3" s="104"/>
      <c r="P3" s="104"/>
      <c r="Q3" s="104"/>
      <c r="R3" s="104"/>
      <c r="S3" s="104"/>
      <c r="T3" s="104"/>
      <c r="U3" s="104"/>
      <c r="V3" s="104"/>
      <c r="W3" s="104"/>
      <c r="X3" s="104"/>
      <c r="Y3" s="104"/>
      <c r="Z3" s="104"/>
      <c r="AA3" s="104"/>
      <c r="AB3" s="87"/>
      <c r="AC3" s="86" t="s">
        <v>9</v>
      </c>
      <c r="AD3" s="190"/>
      <c r="AE3" s="190"/>
      <c r="AF3" s="88" t="s">
        <v>10</v>
      </c>
      <c r="AG3" s="190"/>
      <c r="AH3" s="190"/>
      <c r="AI3" s="88" t="s">
        <v>11</v>
      </c>
      <c r="AJ3" s="190"/>
      <c r="AK3" s="190"/>
      <c r="AL3" s="107" t="s">
        <v>12</v>
      </c>
      <c r="AM3" s="107"/>
    </row>
    <row r="4" spans="1:39" s="105" customFormat="1" ht="45" customHeight="1">
      <c r="A4" s="104"/>
      <c r="B4" s="104"/>
      <c r="C4" s="107"/>
      <c r="D4" s="107"/>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row>
    <row r="5" spans="1:39" ht="18" customHeight="1">
      <c r="A5" s="191" t="s">
        <v>274</v>
      </c>
      <c r="B5" s="191"/>
      <c r="C5" s="191"/>
      <c r="D5" s="191"/>
      <c r="E5" s="191"/>
      <c r="F5" s="191"/>
      <c r="G5" s="191"/>
      <c r="H5" s="104"/>
      <c r="I5" s="104" t="s">
        <v>13</v>
      </c>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row>
    <row r="6" spans="1:39" ht="45" customHeight="1">
      <c r="A6" s="103"/>
      <c r="B6" s="103"/>
      <c r="C6" s="103"/>
      <c r="D6" s="103"/>
      <c r="E6" s="103"/>
      <c r="F6" s="103"/>
      <c r="G6" s="103"/>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row>
    <row r="7" spans="1:39" ht="15.75" customHeight="1">
      <c r="A7" s="103"/>
      <c r="B7" s="103"/>
      <c r="C7" s="103"/>
      <c r="D7" s="103"/>
      <c r="E7" s="103"/>
      <c r="F7" s="103"/>
      <c r="G7" s="103"/>
      <c r="H7" s="104"/>
      <c r="I7" s="104"/>
      <c r="J7" s="104"/>
      <c r="K7" s="104"/>
      <c r="L7" s="104"/>
      <c r="M7" s="104"/>
      <c r="N7" s="104"/>
      <c r="O7" s="104"/>
      <c r="P7" s="104"/>
      <c r="Q7" s="104"/>
      <c r="R7" s="104"/>
      <c r="S7" s="104"/>
      <c r="T7" s="104"/>
      <c r="U7" s="104"/>
      <c r="V7" s="104"/>
      <c r="W7" s="189" t="s">
        <v>14</v>
      </c>
      <c r="X7" s="189"/>
      <c r="Y7" s="189"/>
      <c r="Z7" s="189"/>
      <c r="AA7" s="189"/>
      <c r="AB7" s="189"/>
      <c r="AC7" s="189"/>
      <c r="AD7" s="189"/>
      <c r="AE7" s="189"/>
      <c r="AF7" s="189"/>
      <c r="AG7" s="189"/>
      <c r="AH7" s="189"/>
      <c r="AI7" s="189"/>
      <c r="AJ7" s="189"/>
      <c r="AK7" s="189"/>
      <c r="AL7" s="103"/>
      <c r="AM7" s="104"/>
    </row>
    <row r="8" spans="1:39" ht="15.75" customHeight="1">
      <c r="A8" s="103"/>
      <c r="B8" s="103"/>
      <c r="C8" s="103"/>
      <c r="D8" s="103"/>
      <c r="E8" s="103"/>
      <c r="F8" s="103"/>
      <c r="G8" s="103"/>
      <c r="H8" s="104"/>
      <c r="I8" s="104"/>
      <c r="J8" s="104"/>
      <c r="K8" s="104"/>
      <c r="L8" s="104"/>
      <c r="M8" s="104"/>
      <c r="N8" s="104"/>
      <c r="O8" s="104"/>
      <c r="P8" s="104"/>
      <c r="Q8" s="104"/>
      <c r="R8" s="104"/>
      <c r="S8" s="104"/>
      <c r="T8" s="104"/>
      <c r="U8" s="104"/>
      <c r="V8" s="104"/>
      <c r="W8" s="189" t="s">
        <v>15</v>
      </c>
      <c r="X8" s="189"/>
      <c r="Y8" s="189"/>
      <c r="Z8" s="189"/>
      <c r="AA8" s="189"/>
      <c r="AB8" s="189"/>
      <c r="AC8" s="189"/>
      <c r="AD8" s="189"/>
      <c r="AE8" s="189"/>
      <c r="AF8" s="189"/>
      <c r="AG8" s="189"/>
      <c r="AH8" s="189"/>
      <c r="AI8" s="189"/>
      <c r="AJ8" s="189"/>
      <c r="AK8" s="189"/>
      <c r="AL8" s="108"/>
      <c r="AM8" s="104"/>
    </row>
    <row r="9" spans="1:39" s="105" customFormat="1" ht="60" customHeight="1">
      <c r="A9" s="103"/>
      <c r="B9" s="103"/>
      <c r="C9" s="103"/>
      <c r="D9" s="103"/>
      <c r="E9" s="103"/>
      <c r="F9" s="103"/>
      <c r="G9" s="103"/>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row>
    <row r="10" spans="1:39" s="105" customFormat="1" ht="18" customHeight="1">
      <c r="A10" s="184" t="s">
        <v>265</v>
      </c>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row>
    <row r="11" spans="1:39" s="105" customFormat="1" ht="18" customHeight="1">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row>
    <row r="12" spans="1:39" s="105" customFormat="1" ht="56.25" customHeight="1">
      <c r="A12" s="104"/>
      <c r="B12" s="104"/>
      <c r="C12" s="107"/>
      <c r="D12" s="107"/>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row>
    <row r="13" spans="1:39" s="105" customFormat="1" ht="13">
      <c r="A13" s="104" t="s">
        <v>196</v>
      </c>
      <c r="B13" s="104"/>
      <c r="C13" s="107"/>
      <c r="D13" s="107"/>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row>
    <row r="14" spans="1:39" s="105" customFormat="1" ht="57.75" customHeight="1">
      <c r="A14" s="104"/>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row>
    <row r="15" spans="1:39" s="105" customFormat="1" ht="14.25" customHeight="1">
      <c r="A15" s="104"/>
      <c r="B15" s="187" t="s">
        <v>16</v>
      </c>
      <c r="C15" s="187"/>
      <c r="D15" s="187"/>
      <c r="E15" s="187"/>
      <c r="F15" s="187"/>
      <c r="G15" s="187"/>
      <c r="H15" s="187"/>
      <c r="I15" s="187"/>
      <c r="J15" s="187"/>
      <c r="K15" s="188">
        <f ca="1">SUM(申請額一覧!G5:G19)</f>
        <v>0</v>
      </c>
      <c r="L15" s="187"/>
      <c r="M15" s="187"/>
      <c r="N15" s="187"/>
      <c r="O15" s="187"/>
      <c r="P15" s="187"/>
      <c r="Q15" s="187"/>
      <c r="R15" s="187"/>
      <c r="S15" s="104" t="s">
        <v>17</v>
      </c>
      <c r="T15" s="104"/>
      <c r="U15" s="104"/>
      <c r="V15" s="104"/>
      <c r="W15" s="104"/>
      <c r="X15" s="104"/>
      <c r="Y15" s="104"/>
      <c r="Z15" s="104"/>
      <c r="AA15" s="104"/>
      <c r="AB15" s="104"/>
      <c r="AC15" s="104"/>
      <c r="AD15" s="104"/>
      <c r="AE15" s="104"/>
      <c r="AF15" s="104"/>
      <c r="AG15" s="104"/>
      <c r="AH15" s="104"/>
      <c r="AI15" s="104"/>
      <c r="AJ15" s="104"/>
      <c r="AK15" s="104"/>
      <c r="AL15" s="104"/>
      <c r="AM15" s="104"/>
    </row>
    <row r="16" spans="1:39" s="105" customFormat="1" ht="14.25" customHeight="1">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row>
    <row r="17" spans="1:37" s="105" customFormat="1" ht="14.25" customHeight="1">
      <c r="B17" s="104" t="s">
        <v>18</v>
      </c>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row>
    <row r="18" spans="1:37" s="105" customFormat="1" ht="14.25" customHeight="1">
      <c r="B18" s="104" t="s">
        <v>266</v>
      </c>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row>
    <row r="19" spans="1:37" s="105" customFormat="1" ht="14.25" customHeight="1">
      <c r="B19" s="104" t="s">
        <v>267</v>
      </c>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row>
    <row r="20" spans="1:37" s="105" customFormat="1" ht="14.25" customHeight="1">
      <c r="B20" s="104"/>
      <c r="C20" s="104"/>
      <c r="D20" s="104" t="s">
        <v>19</v>
      </c>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row>
    <row r="21" spans="1:37" s="105" customFormat="1" ht="14.25" customHeight="1">
      <c r="B21" s="171"/>
      <c r="C21" s="171"/>
      <c r="D21" s="171"/>
      <c r="E21" s="171"/>
      <c r="F21" s="171"/>
      <c r="G21" s="171"/>
      <c r="H21" s="171"/>
      <c r="I21" s="171"/>
      <c r="J21" s="171"/>
      <c r="K21" s="171"/>
      <c r="L21" s="171"/>
      <c r="M21" s="171"/>
      <c r="N21" s="171"/>
      <c r="O21" s="69"/>
      <c r="P21" s="69"/>
      <c r="Q21" s="69"/>
      <c r="R21" s="69"/>
      <c r="S21" s="104"/>
      <c r="T21" s="104"/>
      <c r="U21" s="104"/>
      <c r="V21" s="104"/>
      <c r="W21" s="104"/>
      <c r="X21" s="104"/>
      <c r="Y21" s="104"/>
      <c r="Z21" s="104"/>
      <c r="AA21" s="104"/>
      <c r="AB21" s="104"/>
      <c r="AC21" s="104"/>
      <c r="AD21" s="104"/>
      <c r="AE21" s="104"/>
      <c r="AF21" s="104"/>
      <c r="AG21" s="104"/>
      <c r="AH21" s="104"/>
      <c r="AI21" s="104"/>
      <c r="AJ21" s="104"/>
      <c r="AK21" s="104"/>
    </row>
    <row r="22" spans="1:37" s="105" customFormat="1">
      <c r="B22" s="172"/>
      <c r="C22" s="172"/>
      <c r="D22" s="172"/>
      <c r="E22" s="172"/>
      <c r="F22" s="172"/>
      <c r="G22" s="172"/>
      <c r="H22" s="172"/>
      <c r="I22" s="172"/>
      <c r="J22" s="172"/>
      <c r="K22" s="172"/>
      <c r="L22" s="172"/>
      <c r="M22" s="172"/>
      <c r="N22" s="172"/>
      <c r="O22" s="1"/>
      <c r="P22" s="1"/>
      <c r="Q22" s="1"/>
      <c r="R22" s="1"/>
    </row>
    <row r="23" spans="1:37" s="105" customFormat="1"/>
    <row r="24" spans="1:37" s="105" customFormat="1"/>
    <row r="25" spans="1:37" s="105" customFormat="1">
      <c r="T25" s="105" t="s">
        <v>20</v>
      </c>
    </row>
    <row r="26" spans="1:37" s="105" customFormat="1" ht="6" customHeight="1"/>
    <row r="27" spans="1:37" ht="18" customHeight="1">
      <c r="A27" s="105"/>
      <c r="B27" s="105"/>
      <c r="C27" s="105"/>
      <c r="D27" s="105"/>
      <c r="E27" s="105"/>
      <c r="F27" s="105"/>
      <c r="G27" s="105"/>
      <c r="H27" s="105"/>
      <c r="I27" s="105"/>
      <c r="J27" s="105"/>
      <c r="K27" s="105"/>
      <c r="L27" s="105"/>
      <c r="M27" s="105"/>
      <c r="N27" s="105"/>
      <c r="O27" s="105"/>
      <c r="P27" s="105"/>
      <c r="Q27" s="105"/>
      <c r="R27" s="105"/>
      <c r="S27" s="105"/>
      <c r="T27" s="105"/>
      <c r="U27" s="185" t="s">
        <v>21</v>
      </c>
      <c r="V27" s="186"/>
      <c r="W27" s="186"/>
      <c r="X27" s="186"/>
      <c r="Y27" s="186"/>
      <c r="Z27" s="186"/>
      <c r="AA27" s="186"/>
      <c r="AB27" s="76"/>
      <c r="AC27" s="176"/>
      <c r="AD27" s="176"/>
      <c r="AE27" s="176"/>
      <c r="AF27" s="176"/>
      <c r="AG27" s="176"/>
      <c r="AH27" s="176"/>
      <c r="AI27" s="176"/>
      <c r="AJ27" s="176"/>
      <c r="AK27" s="176"/>
    </row>
    <row r="28" spans="1:37" ht="18.75" customHeight="1">
      <c r="A28" s="105"/>
      <c r="B28" s="105"/>
      <c r="C28" s="105"/>
      <c r="D28" s="105"/>
      <c r="E28" s="105"/>
      <c r="F28" s="105"/>
      <c r="G28" s="105"/>
      <c r="H28" s="105"/>
      <c r="I28" s="105"/>
      <c r="J28" s="105"/>
      <c r="K28" s="105"/>
      <c r="L28" s="105"/>
      <c r="M28" s="105"/>
      <c r="N28" s="105"/>
      <c r="O28" s="105"/>
      <c r="P28" s="105"/>
      <c r="Q28" s="105"/>
      <c r="R28" s="105"/>
      <c r="S28" s="105"/>
      <c r="T28" s="105"/>
      <c r="U28" s="185" t="s">
        <v>22</v>
      </c>
      <c r="V28" s="186"/>
      <c r="W28" s="186"/>
      <c r="X28" s="186"/>
      <c r="Y28" s="186"/>
      <c r="Z28" s="186"/>
      <c r="AA28" s="186"/>
      <c r="AB28" s="76"/>
      <c r="AC28" s="176"/>
      <c r="AD28" s="176"/>
      <c r="AE28" s="176"/>
      <c r="AF28" s="176"/>
      <c r="AG28" s="176"/>
      <c r="AH28" s="176"/>
      <c r="AI28" s="176"/>
      <c r="AJ28" s="176"/>
      <c r="AK28" s="176"/>
    </row>
    <row r="29" spans="1:37" ht="18.75" customHeight="1">
      <c r="A29" s="105"/>
      <c r="B29" s="105"/>
      <c r="C29" s="105"/>
      <c r="D29" s="105"/>
      <c r="E29" s="105"/>
      <c r="F29" s="105"/>
      <c r="G29" s="105"/>
      <c r="H29" s="105"/>
      <c r="I29" s="105"/>
      <c r="J29" s="105"/>
      <c r="K29" s="105"/>
      <c r="L29" s="105"/>
      <c r="M29" s="105"/>
      <c r="N29" s="105"/>
      <c r="O29" s="105"/>
      <c r="P29" s="105"/>
      <c r="Q29" s="105"/>
      <c r="R29" s="105"/>
      <c r="S29" s="105"/>
      <c r="T29" s="105"/>
      <c r="U29" s="185" t="s">
        <v>23</v>
      </c>
      <c r="V29" s="186"/>
      <c r="W29" s="186"/>
      <c r="X29" s="186"/>
      <c r="Y29" s="186"/>
      <c r="Z29" s="186"/>
      <c r="AA29" s="186"/>
      <c r="AB29" s="76"/>
      <c r="AC29" s="176"/>
      <c r="AD29" s="176"/>
      <c r="AE29" s="176"/>
      <c r="AF29" s="176"/>
      <c r="AG29" s="176"/>
      <c r="AH29" s="176"/>
      <c r="AI29" s="176"/>
      <c r="AJ29" s="176"/>
      <c r="AK29" s="176"/>
    </row>
    <row r="30" spans="1:37" ht="18.75" customHeight="1">
      <c r="A30" s="105"/>
      <c r="B30" s="105"/>
      <c r="C30" s="105"/>
      <c r="D30" s="105"/>
      <c r="E30" s="105"/>
      <c r="F30" s="105"/>
      <c r="G30" s="105"/>
      <c r="H30" s="105"/>
      <c r="I30" s="105"/>
      <c r="J30" s="105"/>
      <c r="K30" s="105"/>
      <c r="L30" s="105"/>
      <c r="M30" s="105"/>
      <c r="N30" s="105"/>
      <c r="O30" s="105"/>
      <c r="P30" s="105"/>
      <c r="Q30" s="105"/>
      <c r="R30" s="105"/>
      <c r="S30" s="105"/>
      <c r="T30" s="105"/>
      <c r="U30" s="177" t="s">
        <v>24</v>
      </c>
      <c r="V30" s="178"/>
      <c r="W30" s="178"/>
      <c r="X30" s="75"/>
      <c r="Y30" s="181" t="s">
        <v>25</v>
      </c>
      <c r="Z30" s="182"/>
      <c r="AA30" s="182"/>
      <c r="AB30" s="183"/>
      <c r="AC30" s="176"/>
      <c r="AD30" s="176"/>
      <c r="AE30" s="176"/>
      <c r="AF30" s="176"/>
      <c r="AG30" s="176"/>
      <c r="AH30" s="176"/>
      <c r="AI30" s="176"/>
      <c r="AJ30" s="176"/>
      <c r="AK30" s="176"/>
    </row>
    <row r="31" spans="1:37" ht="18.75" customHeight="1">
      <c r="A31" s="105"/>
      <c r="B31" s="105"/>
      <c r="C31" s="105"/>
      <c r="D31" s="105"/>
      <c r="E31" s="105"/>
      <c r="F31" s="105"/>
      <c r="G31" s="105"/>
      <c r="H31" s="105"/>
      <c r="I31" s="105"/>
      <c r="J31" s="105"/>
      <c r="K31" s="105"/>
      <c r="L31" s="105"/>
      <c r="M31" s="105"/>
      <c r="N31" s="105"/>
      <c r="O31" s="105"/>
      <c r="P31" s="105"/>
      <c r="Q31" s="105"/>
      <c r="R31" s="105"/>
      <c r="S31" s="105"/>
      <c r="T31" s="105"/>
      <c r="U31" s="179"/>
      <c r="V31" s="180"/>
      <c r="W31" s="180"/>
      <c r="X31" s="77"/>
      <c r="Y31" s="181" t="s">
        <v>26</v>
      </c>
      <c r="Z31" s="182"/>
      <c r="AA31" s="182"/>
      <c r="AB31" s="183"/>
      <c r="AC31" s="176"/>
      <c r="AD31" s="176"/>
      <c r="AE31" s="176"/>
      <c r="AF31" s="176"/>
      <c r="AG31" s="176"/>
      <c r="AH31" s="176"/>
      <c r="AI31" s="176"/>
      <c r="AJ31" s="176"/>
      <c r="AK31" s="176"/>
    </row>
    <row r="32" spans="1:37" ht="18.75" customHeight="1">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row>
    <row r="33" spans="1:37">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row>
    <row r="34" spans="1:37">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row>
    <row r="35" spans="1:37">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row>
    <row r="36" spans="1:37">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row>
    <row r="37" spans="1:37">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sheetData>
  <mergeCells count="20">
    <mergeCell ref="W8:AK8"/>
    <mergeCell ref="AJ3:AK3"/>
    <mergeCell ref="AG3:AH3"/>
    <mergeCell ref="AD3:AE3"/>
    <mergeCell ref="A5:G5"/>
    <mergeCell ref="W7:AK7"/>
    <mergeCell ref="AC31:AK31"/>
    <mergeCell ref="U30:W31"/>
    <mergeCell ref="Y30:AB30"/>
    <mergeCell ref="Y31:AB31"/>
    <mergeCell ref="A10:AM10"/>
    <mergeCell ref="U28:AA28"/>
    <mergeCell ref="U29:AA29"/>
    <mergeCell ref="AC28:AK28"/>
    <mergeCell ref="AC29:AK29"/>
    <mergeCell ref="AC30:AK30"/>
    <mergeCell ref="U27:AA27"/>
    <mergeCell ref="AC27:AK27"/>
    <mergeCell ref="B15:J15"/>
    <mergeCell ref="K15:R15"/>
  </mergeCells>
  <phoneticPr fontId="5"/>
  <printOptions horizontalCentered="1"/>
  <pageMargins left="0.70866141732283472" right="0.70866141732283472" top="0.9448818897637796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view="pageBreakPreview" zoomScaleNormal="100" zoomScaleSheetLayoutView="100" workbookViewId="0">
      <selection activeCell="B5" sqref="B5:G19"/>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8.1796875" style="2" customWidth="1"/>
    <col min="8" max="8" width="6.453125" style="2" customWidth="1"/>
    <col min="9" max="10" width="2.26953125" style="2"/>
    <col min="11" max="11" width="4.36328125" style="2" customWidth="1"/>
    <col min="12" max="16384" width="2.26953125" style="2"/>
  </cols>
  <sheetData>
    <row r="1" spans="1:30">
      <c r="A1" s="2" t="s">
        <v>268</v>
      </c>
    </row>
    <row r="2" spans="1:30">
      <c r="A2" s="62"/>
    </row>
    <row r="3" spans="1:30" ht="18" customHeight="1">
      <c r="A3" s="195" t="s">
        <v>27</v>
      </c>
      <c r="B3" s="194" t="s">
        <v>28</v>
      </c>
      <c r="C3" s="196" t="s">
        <v>29</v>
      </c>
      <c r="D3" s="194" t="s">
        <v>30</v>
      </c>
      <c r="E3" s="194" t="s">
        <v>25</v>
      </c>
      <c r="F3" s="197" t="s">
        <v>31</v>
      </c>
      <c r="G3" s="199" t="s">
        <v>32</v>
      </c>
      <c r="H3" s="192" t="s">
        <v>33</v>
      </c>
    </row>
    <row r="4" spans="1:30" ht="55.5" customHeight="1" thickBot="1">
      <c r="A4" s="195"/>
      <c r="B4" s="194"/>
      <c r="C4" s="196"/>
      <c r="D4" s="194"/>
      <c r="E4" s="194"/>
      <c r="F4" s="198"/>
      <c r="G4" s="200"/>
      <c r="H4" s="193"/>
    </row>
    <row r="5" spans="1:30" ht="22.5" customHeight="1" thickBot="1">
      <c r="A5" s="63">
        <f>ROW()-4</f>
        <v>1</v>
      </c>
      <c r="B5" s="89">
        <f ca="1">IFERROR(INDIRECT("個票"&amp;$A5&amp;"！$t$7"),"")</f>
        <v>0</v>
      </c>
      <c r="C5" s="89">
        <f ca="1">IFERROR(INDIRECT("個票"&amp;$A5&amp;"！$h$7"),"")</f>
        <v>0</v>
      </c>
      <c r="D5" s="89">
        <f ca="1">IFERROR(INDIRECT("個票"&amp;$A5&amp;"！$l$10"),"")</f>
        <v>0</v>
      </c>
      <c r="E5" s="89">
        <f ca="1">IFERROR(INDIRECT("個票"&amp;$A5&amp;"！$w$9"),"")</f>
        <v>0</v>
      </c>
      <c r="F5" s="174">
        <f ca="1">IFERROR(INDIRECT("個票"&amp;$A5&amp;"!$h$9"),"")</f>
        <v>0</v>
      </c>
      <c r="G5" s="66">
        <f ca="1">IFERROR(INDIRECT("個票"&amp;$A5&amp;"！$ai$24"),"")</f>
        <v>0</v>
      </c>
      <c r="H5" s="82"/>
      <c r="K5" s="84" t="str">
        <f ca="1">IF(_xlfn.SHEETS()-5=COUNTIF(G5:G19,"&gt;0"),"○","！（本表の事業所数と個票の枚数が一致しません）")</f>
        <v>！（本表の事業所数と個票の枚数が一致しません）</v>
      </c>
      <c r="L5" s="85"/>
      <c r="M5" s="85"/>
      <c r="N5" s="85"/>
      <c r="O5" s="85"/>
      <c r="P5" s="85"/>
      <c r="Q5" s="85"/>
      <c r="R5" s="85"/>
      <c r="S5" s="85"/>
      <c r="T5" s="85"/>
      <c r="U5" s="85"/>
      <c r="V5" s="85"/>
      <c r="W5" s="85"/>
      <c r="X5" s="85"/>
      <c r="Y5" s="85"/>
      <c r="Z5" s="85"/>
      <c r="AA5" s="85"/>
      <c r="AB5" s="85"/>
      <c r="AC5" s="85"/>
      <c r="AD5" s="168"/>
    </row>
    <row r="6" spans="1:30" ht="22.5" customHeight="1">
      <c r="A6" s="63">
        <f t="shared" ref="A6:A19" si="0">ROW()-4</f>
        <v>2</v>
      </c>
      <c r="B6" s="89" t="str">
        <f t="shared" ref="B6:B19" ca="1" si="1">IFERROR(INDIRECT("個票"&amp;$A6&amp;"！$t$7"),"")</f>
        <v/>
      </c>
      <c r="C6" s="89" t="str">
        <f t="shared" ref="C6:C19" ca="1" si="2">IFERROR(INDIRECT("個票"&amp;$A6&amp;"！$h$7"),"")</f>
        <v/>
      </c>
      <c r="D6" s="89" t="str">
        <f t="shared" ref="D6:D19" ca="1" si="3">IFERROR(INDIRECT("個票"&amp;$A6&amp;"！$l$10"),"")</f>
        <v/>
      </c>
      <c r="E6" s="89" t="str">
        <f t="shared" ref="E6:E19" ca="1" si="4">IFERROR(INDIRECT("個票"&amp;$A6&amp;"！$w$9"),"")</f>
        <v/>
      </c>
      <c r="F6" s="174" t="str">
        <f t="shared" ref="F6:F19" ca="1" si="5">IFERROR(INDIRECT("個票"&amp;$A6&amp;"!$h$9"),"")</f>
        <v/>
      </c>
      <c r="G6" s="66" t="str">
        <f t="shared" ref="G6:G19" ca="1" si="6">IFERROR(INDIRECT("個票"&amp;$A6&amp;"！$ai$24"),"")</f>
        <v/>
      </c>
      <c r="H6" s="82"/>
      <c r="K6" s="83" t="s">
        <v>34</v>
      </c>
    </row>
    <row r="7" spans="1:30" ht="22.5" customHeight="1">
      <c r="A7" s="63">
        <f t="shared" si="0"/>
        <v>3</v>
      </c>
      <c r="B7" s="89" t="str">
        <f t="shared" ca="1" si="1"/>
        <v/>
      </c>
      <c r="C7" s="89" t="str">
        <f t="shared" ca="1" si="2"/>
        <v/>
      </c>
      <c r="D7" s="89" t="str">
        <f t="shared" ca="1" si="3"/>
        <v/>
      </c>
      <c r="E7" s="89" t="str">
        <f t="shared" ca="1" si="4"/>
        <v/>
      </c>
      <c r="F7" s="174" t="str">
        <f t="shared" ca="1" si="5"/>
        <v/>
      </c>
      <c r="G7" s="66" t="str">
        <f t="shared" ca="1" si="6"/>
        <v/>
      </c>
      <c r="H7" s="82"/>
      <c r="K7" s="83" t="s">
        <v>35</v>
      </c>
    </row>
    <row r="8" spans="1:30" ht="22.5" customHeight="1">
      <c r="A8" s="63">
        <f t="shared" si="0"/>
        <v>4</v>
      </c>
      <c r="B8" s="89" t="str">
        <f t="shared" ca="1" si="1"/>
        <v/>
      </c>
      <c r="C8" s="89" t="str">
        <f t="shared" ca="1" si="2"/>
        <v/>
      </c>
      <c r="D8" s="89" t="str">
        <f t="shared" ca="1" si="3"/>
        <v/>
      </c>
      <c r="E8" s="89" t="str">
        <f t="shared" ca="1" si="4"/>
        <v/>
      </c>
      <c r="F8" s="174" t="str">
        <f t="shared" ca="1" si="5"/>
        <v/>
      </c>
      <c r="G8" s="66" t="str">
        <f t="shared" ca="1" si="6"/>
        <v/>
      </c>
      <c r="H8" s="82"/>
    </row>
    <row r="9" spans="1:30" ht="22.5" customHeight="1">
      <c r="A9" s="63">
        <f t="shared" si="0"/>
        <v>5</v>
      </c>
      <c r="B9" s="89" t="str">
        <f t="shared" ca="1" si="1"/>
        <v/>
      </c>
      <c r="C9" s="89" t="str">
        <f t="shared" ca="1" si="2"/>
        <v/>
      </c>
      <c r="D9" s="89" t="str">
        <f t="shared" ca="1" si="3"/>
        <v/>
      </c>
      <c r="E9" s="89" t="str">
        <f t="shared" ca="1" si="4"/>
        <v/>
      </c>
      <c r="F9" s="174" t="str">
        <f t="shared" ca="1" si="5"/>
        <v/>
      </c>
      <c r="G9" s="66" t="str">
        <f t="shared" ca="1" si="6"/>
        <v/>
      </c>
      <c r="H9" s="82"/>
    </row>
    <row r="10" spans="1:30" ht="22.5" customHeight="1">
      <c r="A10" s="63">
        <f t="shared" si="0"/>
        <v>6</v>
      </c>
      <c r="B10" s="89" t="str">
        <f t="shared" ca="1" si="1"/>
        <v/>
      </c>
      <c r="C10" s="89" t="str">
        <f t="shared" ca="1" si="2"/>
        <v/>
      </c>
      <c r="D10" s="89" t="str">
        <f t="shared" ca="1" si="3"/>
        <v/>
      </c>
      <c r="E10" s="89" t="str">
        <f t="shared" ca="1" si="4"/>
        <v/>
      </c>
      <c r="F10" s="174" t="str">
        <f t="shared" ca="1" si="5"/>
        <v/>
      </c>
      <c r="G10" s="66" t="str">
        <f t="shared" ca="1" si="6"/>
        <v/>
      </c>
      <c r="H10" s="82"/>
    </row>
    <row r="11" spans="1:30" ht="22.5" customHeight="1">
      <c r="A11" s="63">
        <f t="shared" si="0"/>
        <v>7</v>
      </c>
      <c r="B11" s="89" t="str">
        <f t="shared" ca="1" si="1"/>
        <v/>
      </c>
      <c r="C11" s="89" t="str">
        <f t="shared" ca="1" si="2"/>
        <v/>
      </c>
      <c r="D11" s="89" t="str">
        <f t="shared" ca="1" si="3"/>
        <v/>
      </c>
      <c r="E11" s="89" t="str">
        <f t="shared" ca="1" si="4"/>
        <v/>
      </c>
      <c r="F11" s="174" t="str">
        <f t="shared" ca="1" si="5"/>
        <v/>
      </c>
      <c r="G11" s="66" t="str">
        <f t="shared" ca="1" si="6"/>
        <v/>
      </c>
      <c r="H11" s="82"/>
    </row>
    <row r="12" spans="1:30" ht="22.5" customHeight="1">
      <c r="A12" s="63">
        <f t="shared" si="0"/>
        <v>8</v>
      </c>
      <c r="B12" s="89" t="str">
        <f t="shared" ca="1" si="1"/>
        <v/>
      </c>
      <c r="C12" s="89" t="str">
        <f t="shared" ca="1" si="2"/>
        <v/>
      </c>
      <c r="D12" s="89" t="str">
        <f t="shared" ca="1" si="3"/>
        <v/>
      </c>
      <c r="E12" s="89" t="str">
        <f t="shared" ca="1" si="4"/>
        <v/>
      </c>
      <c r="F12" s="174" t="str">
        <f t="shared" ca="1" si="5"/>
        <v/>
      </c>
      <c r="G12" s="66" t="str">
        <f t="shared" ca="1" si="6"/>
        <v/>
      </c>
      <c r="H12" s="82"/>
    </row>
    <row r="13" spans="1:30" ht="22.5" customHeight="1">
      <c r="A13" s="63">
        <f t="shared" si="0"/>
        <v>9</v>
      </c>
      <c r="B13" s="89" t="str">
        <f t="shared" ca="1" si="1"/>
        <v/>
      </c>
      <c r="C13" s="89" t="str">
        <f t="shared" ca="1" si="2"/>
        <v/>
      </c>
      <c r="D13" s="89" t="str">
        <f t="shared" ca="1" si="3"/>
        <v/>
      </c>
      <c r="E13" s="89" t="str">
        <f t="shared" ca="1" si="4"/>
        <v/>
      </c>
      <c r="F13" s="174" t="str">
        <f t="shared" ca="1" si="5"/>
        <v/>
      </c>
      <c r="G13" s="66" t="str">
        <f t="shared" ca="1" si="6"/>
        <v/>
      </c>
      <c r="H13" s="82"/>
    </row>
    <row r="14" spans="1:30" ht="22.5" customHeight="1">
      <c r="A14" s="63">
        <f t="shared" si="0"/>
        <v>10</v>
      </c>
      <c r="B14" s="89" t="str">
        <f t="shared" ca="1" si="1"/>
        <v/>
      </c>
      <c r="C14" s="89" t="str">
        <f t="shared" ca="1" si="2"/>
        <v/>
      </c>
      <c r="D14" s="89" t="str">
        <f t="shared" ca="1" si="3"/>
        <v/>
      </c>
      <c r="E14" s="89" t="str">
        <f t="shared" ca="1" si="4"/>
        <v/>
      </c>
      <c r="F14" s="174" t="str">
        <f t="shared" ca="1" si="5"/>
        <v/>
      </c>
      <c r="G14" s="66" t="str">
        <f t="shared" ca="1" si="6"/>
        <v/>
      </c>
      <c r="H14" s="82"/>
    </row>
    <row r="15" spans="1:30" ht="22.5" customHeight="1">
      <c r="A15" s="63">
        <f t="shared" si="0"/>
        <v>11</v>
      </c>
      <c r="B15" s="89" t="str">
        <f t="shared" ca="1" si="1"/>
        <v/>
      </c>
      <c r="C15" s="89" t="str">
        <f t="shared" ca="1" si="2"/>
        <v/>
      </c>
      <c r="D15" s="89" t="str">
        <f t="shared" ca="1" si="3"/>
        <v/>
      </c>
      <c r="E15" s="89" t="str">
        <f t="shared" ca="1" si="4"/>
        <v/>
      </c>
      <c r="F15" s="174" t="str">
        <f t="shared" ca="1" si="5"/>
        <v/>
      </c>
      <c r="G15" s="66" t="str">
        <f t="shared" ca="1" si="6"/>
        <v/>
      </c>
      <c r="H15" s="82"/>
    </row>
    <row r="16" spans="1:30" ht="22.5" customHeight="1">
      <c r="A16" s="63">
        <f t="shared" si="0"/>
        <v>12</v>
      </c>
      <c r="B16" s="89" t="str">
        <f t="shared" ca="1" si="1"/>
        <v/>
      </c>
      <c r="C16" s="89" t="str">
        <f t="shared" ca="1" si="2"/>
        <v/>
      </c>
      <c r="D16" s="89" t="str">
        <f t="shared" ca="1" si="3"/>
        <v/>
      </c>
      <c r="E16" s="89" t="str">
        <f t="shared" ca="1" si="4"/>
        <v/>
      </c>
      <c r="F16" s="174" t="str">
        <f t="shared" ca="1" si="5"/>
        <v/>
      </c>
      <c r="G16" s="66" t="str">
        <f t="shared" ca="1" si="6"/>
        <v/>
      </c>
      <c r="H16" s="82"/>
    </row>
    <row r="17" spans="1:8" ht="22.5" customHeight="1">
      <c r="A17" s="63">
        <f t="shared" si="0"/>
        <v>13</v>
      </c>
      <c r="B17" s="89" t="str">
        <f t="shared" ca="1" si="1"/>
        <v/>
      </c>
      <c r="C17" s="89" t="str">
        <f t="shared" ca="1" si="2"/>
        <v/>
      </c>
      <c r="D17" s="89" t="str">
        <f t="shared" ca="1" si="3"/>
        <v/>
      </c>
      <c r="E17" s="89" t="str">
        <f t="shared" ca="1" si="4"/>
        <v/>
      </c>
      <c r="F17" s="174" t="str">
        <f t="shared" ca="1" si="5"/>
        <v/>
      </c>
      <c r="G17" s="66" t="str">
        <f t="shared" ca="1" si="6"/>
        <v/>
      </c>
      <c r="H17" s="82"/>
    </row>
    <row r="18" spans="1:8" ht="22.5" customHeight="1">
      <c r="A18" s="63">
        <f t="shared" si="0"/>
        <v>14</v>
      </c>
      <c r="B18" s="89" t="str">
        <f ca="1">IFERROR(INDIRECT("個票"&amp;$A18&amp;"！$t$7"),"")</f>
        <v/>
      </c>
      <c r="C18" s="89" t="str">
        <f ca="1">IFERROR(INDIRECT("個票"&amp;$A18&amp;"！$h$7"),"")</f>
        <v/>
      </c>
      <c r="D18" s="89" t="str">
        <f ca="1">IFERROR(INDIRECT("個票"&amp;$A18&amp;"！$l$10"),"")</f>
        <v/>
      </c>
      <c r="E18" s="89" t="str">
        <f ca="1">IFERROR(INDIRECT("個票"&amp;$A18&amp;"！$w$9"),"")</f>
        <v/>
      </c>
      <c r="F18" s="174" t="str">
        <f ca="1">IFERROR(INDIRECT("個票"&amp;$A18&amp;"!$h$9"),"")</f>
        <v/>
      </c>
      <c r="G18" s="66" t="str">
        <f ca="1">IFERROR(INDIRECT("個票"&amp;$A18&amp;"！$ai$24"),"")</f>
        <v/>
      </c>
      <c r="H18" s="82"/>
    </row>
    <row r="19" spans="1:8" ht="22.5" customHeight="1">
      <c r="A19" s="63">
        <f t="shared" si="0"/>
        <v>15</v>
      </c>
      <c r="B19" s="89" t="str">
        <f t="shared" ca="1" si="1"/>
        <v/>
      </c>
      <c r="C19" s="89" t="str">
        <f t="shared" ca="1" si="2"/>
        <v/>
      </c>
      <c r="D19" s="89" t="str">
        <f t="shared" ca="1" si="3"/>
        <v/>
      </c>
      <c r="E19" s="89" t="str">
        <f t="shared" ca="1" si="4"/>
        <v/>
      </c>
      <c r="F19" s="174" t="str">
        <f t="shared" ca="1" si="5"/>
        <v/>
      </c>
      <c r="G19" s="66" t="str">
        <f t="shared" ca="1" si="6"/>
        <v/>
      </c>
      <c r="H19" s="82"/>
    </row>
    <row r="20" spans="1:8" ht="11.25" customHeight="1"/>
    <row r="21" spans="1:8" customFormat="1">
      <c r="A21" s="3" t="s">
        <v>36</v>
      </c>
      <c r="B21" s="2"/>
      <c r="C21" s="2"/>
    </row>
    <row r="22" spans="1:8" customFormat="1" ht="16.5" customHeight="1">
      <c r="A22" s="64"/>
      <c r="B22" s="3" t="s">
        <v>37</v>
      </c>
      <c r="C22" s="2"/>
    </row>
    <row r="23" spans="1:8" customFormat="1" ht="16.5" customHeight="1">
      <c r="A23" s="64"/>
      <c r="B23" s="3"/>
      <c r="C23" s="2"/>
    </row>
    <row r="24" spans="1:8" customFormat="1" ht="16.5" customHeight="1">
      <c r="A24" s="4"/>
      <c r="B24" s="65"/>
      <c r="C24" s="2"/>
    </row>
    <row r="25" spans="1:8" customFormat="1" ht="16.5" customHeight="1">
      <c r="A25" s="4"/>
      <c r="B25" s="65"/>
      <c r="C25" s="2"/>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8">
    <mergeCell ref="H3:H4"/>
    <mergeCell ref="E3:E4"/>
    <mergeCell ref="A3:A4"/>
    <mergeCell ref="C3:C4"/>
    <mergeCell ref="B3:B4"/>
    <mergeCell ref="D3:D4"/>
    <mergeCell ref="F3:F4"/>
    <mergeCell ref="G3:G4"/>
  </mergeCells>
  <phoneticPr fontId="5"/>
  <dataValidations count="2">
    <dataValidation type="list" allowBlank="1" showInputMessage="1" showErrorMessage="1" sqref="H5:H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2"/>
  <sheetViews>
    <sheetView showGridLines="0" showZeros="0" view="pageBreakPreview" zoomScale="115" zoomScaleNormal="115" zoomScaleSheetLayoutView="115" workbookViewId="0">
      <selection activeCell="AZ3" sqref="AZ3"/>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38</v>
      </c>
    </row>
    <row r="2" spans="1:48" ht="7.5" customHeight="1"/>
    <row r="3" spans="1:48" ht="37.5" customHeight="1">
      <c r="A3" s="263" t="s">
        <v>269</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5"/>
    </row>
    <row r="4" spans="1:48" s="91" customFormat="1"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239" t="s">
        <v>39</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1"/>
    </row>
    <row r="6" spans="1:48" s="91" customFormat="1"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245" t="s">
        <v>40</v>
      </c>
      <c r="B7" s="246"/>
      <c r="C7" s="246"/>
      <c r="D7" s="246"/>
      <c r="E7" s="246"/>
      <c r="F7" s="246"/>
      <c r="G7" s="247"/>
      <c r="H7" s="285"/>
      <c r="I7" s="286"/>
      <c r="J7" s="286"/>
      <c r="K7" s="286"/>
      <c r="L7" s="286"/>
      <c r="M7" s="286"/>
      <c r="N7" s="287"/>
      <c r="O7" s="245" t="s">
        <v>41</v>
      </c>
      <c r="P7" s="246"/>
      <c r="Q7" s="246"/>
      <c r="R7" s="246"/>
      <c r="S7" s="247"/>
      <c r="T7" s="288"/>
      <c r="U7" s="225"/>
      <c r="V7" s="225"/>
      <c r="W7" s="225"/>
      <c r="X7" s="225"/>
      <c r="Y7" s="225"/>
      <c r="Z7" s="225"/>
      <c r="AA7" s="225"/>
      <c r="AB7" s="225"/>
      <c r="AC7" s="225"/>
      <c r="AD7" s="225"/>
      <c r="AE7" s="225"/>
      <c r="AF7" s="225"/>
      <c r="AG7" s="225"/>
      <c r="AH7" s="225"/>
      <c r="AI7" s="225"/>
      <c r="AJ7" s="225"/>
      <c r="AK7" s="225"/>
      <c r="AL7" s="225"/>
      <c r="AM7" s="289"/>
    </row>
    <row r="8" spans="1:48">
      <c r="A8" s="266" t="s">
        <v>42</v>
      </c>
      <c r="B8" s="267"/>
      <c r="C8" s="268"/>
      <c r="D8" s="245" t="s">
        <v>43</v>
      </c>
      <c r="E8" s="246"/>
      <c r="F8" s="246"/>
      <c r="G8" s="247"/>
      <c r="H8" s="245" t="s">
        <v>31</v>
      </c>
      <c r="I8" s="246"/>
      <c r="J8" s="246"/>
      <c r="K8" s="246"/>
      <c r="L8" s="246"/>
      <c r="M8" s="246"/>
      <c r="N8" s="246"/>
      <c r="O8" s="246"/>
      <c r="P8" s="246"/>
      <c r="Q8" s="246"/>
      <c r="R8" s="246"/>
      <c r="S8" s="247"/>
      <c r="T8" s="266" t="s">
        <v>44</v>
      </c>
      <c r="U8" s="267"/>
      <c r="V8" s="268"/>
      <c r="W8" s="245" t="s">
        <v>25</v>
      </c>
      <c r="X8" s="246"/>
      <c r="Y8" s="246"/>
      <c r="Z8" s="246"/>
      <c r="AA8" s="246"/>
      <c r="AB8" s="246"/>
      <c r="AC8" s="246"/>
      <c r="AD8" s="246"/>
      <c r="AE8" s="246"/>
      <c r="AF8" s="247"/>
      <c r="AG8" s="275" t="s">
        <v>45</v>
      </c>
      <c r="AH8" s="223"/>
      <c r="AI8" s="223"/>
      <c r="AJ8" s="223"/>
      <c r="AK8" s="223"/>
      <c r="AL8" s="223"/>
      <c r="AM8" s="224"/>
    </row>
    <row r="9" spans="1:48" ht="17.25" customHeight="1">
      <c r="A9" s="269"/>
      <c r="B9" s="270"/>
      <c r="C9" s="271"/>
      <c r="D9" s="272"/>
      <c r="E9" s="273"/>
      <c r="F9" s="273"/>
      <c r="G9" s="274"/>
      <c r="H9" s="276"/>
      <c r="I9" s="277"/>
      <c r="J9" s="277"/>
      <c r="K9" s="277"/>
      <c r="L9" s="277"/>
      <c r="M9" s="277"/>
      <c r="N9" s="277"/>
      <c r="O9" s="277"/>
      <c r="P9" s="277"/>
      <c r="Q9" s="277"/>
      <c r="R9" s="277"/>
      <c r="S9" s="278"/>
      <c r="T9" s="269"/>
      <c r="U9" s="270"/>
      <c r="V9" s="271"/>
      <c r="W9" s="279"/>
      <c r="X9" s="280"/>
      <c r="Y9" s="280"/>
      <c r="Z9" s="280"/>
      <c r="AA9" s="280"/>
      <c r="AB9" s="280"/>
      <c r="AC9" s="280"/>
      <c r="AD9" s="280"/>
      <c r="AE9" s="280"/>
      <c r="AF9" s="281"/>
      <c r="AG9" s="282"/>
      <c r="AH9" s="283"/>
      <c r="AI9" s="283"/>
      <c r="AJ9" s="283"/>
      <c r="AK9" s="283"/>
      <c r="AL9" s="283"/>
      <c r="AM9" s="284"/>
      <c r="AV9" s="3"/>
    </row>
    <row r="10" spans="1:48" s="3" customFormat="1" ht="20.25" customHeight="1">
      <c r="A10" s="245" t="s">
        <v>47</v>
      </c>
      <c r="B10" s="246"/>
      <c r="C10" s="246"/>
      <c r="D10" s="246"/>
      <c r="E10" s="246"/>
      <c r="F10" s="246"/>
      <c r="G10" s="246"/>
      <c r="H10" s="246"/>
      <c r="I10" s="246"/>
      <c r="J10" s="246"/>
      <c r="K10" s="247"/>
      <c r="L10" s="236"/>
      <c r="M10" s="237"/>
      <c r="N10" s="237"/>
      <c r="O10" s="237"/>
      <c r="P10" s="237"/>
      <c r="Q10" s="237"/>
      <c r="R10" s="237"/>
      <c r="S10" s="237"/>
      <c r="T10" s="237"/>
      <c r="U10" s="237"/>
      <c r="V10" s="237"/>
      <c r="W10" s="237"/>
      <c r="X10" s="237"/>
      <c r="Y10" s="237"/>
      <c r="Z10" s="237"/>
      <c r="AA10" s="237"/>
      <c r="AB10" s="237"/>
      <c r="AC10" s="237"/>
      <c r="AD10" s="237"/>
      <c r="AE10" s="237"/>
      <c r="AF10" s="238"/>
      <c r="AG10" s="222" t="s">
        <v>48</v>
      </c>
      <c r="AH10" s="223"/>
      <c r="AI10" s="224"/>
      <c r="AJ10" s="225"/>
      <c r="AK10" s="225"/>
      <c r="AL10" s="226" t="s">
        <v>49</v>
      </c>
      <c r="AM10" s="227"/>
      <c r="AP10" s="221"/>
      <c r="AQ10" s="221"/>
      <c r="AR10" s="221"/>
      <c r="AS10" s="221"/>
      <c r="AT10" s="221"/>
      <c r="AU10" s="221"/>
    </row>
    <row r="11" spans="1:48" s="90" customFormat="1" ht="6" customHeight="1">
      <c r="A11" s="94"/>
      <c r="B11" s="94"/>
      <c r="C11" s="94"/>
      <c r="D11" s="94"/>
      <c r="E11" s="94"/>
      <c r="F11" s="94"/>
      <c r="G11" s="94"/>
      <c r="H11" s="94"/>
      <c r="I11" s="95"/>
      <c r="J11" s="96"/>
      <c r="K11" s="95"/>
      <c r="L11" s="93"/>
      <c r="M11" s="93"/>
      <c r="N11" s="93"/>
      <c r="O11" s="93"/>
      <c r="P11" s="93"/>
      <c r="Q11" s="93"/>
      <c r="R11" s="93"/>
      <c r="S11" s="93"/>
      <c r="T11" s="93"/>
      <c r="U11" s="95"/>
      <c r="V11" s="93"/>
      <c r="W11" s="93"/>
      <c r="X11" s="93"/>
      <c r="Y11" s="96"/>
      <c r="Z11" s="97"/>
      <c r="AA11" s="95"/>
      <c r="AB11" s="93"/>
      <c r="AC11" s="93"/>
      <c r="AD11" s="93"/>
      <c r="AE11" s="93"/>
      <c r="AF11" s="93"/>
      <c r="AG11" s="93"/>
      <c r="AH11" s="93"/>
      <c r="AI11" s="93"/>
      <c r="AJ11" s="93"/>
      <c r="AK11" s="93"/>
      <c r="AL11" s="93"/>
      <c r="AM11" s="93"/>
    </row>
    <row r="12" spans="1:48" s="90" customFormat="1" ht="6" customHeight="1">
      <c r="I12" s="98"/>
      <c r="J12" s="99"/>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row>
    <row r="13" spans="1:48" s="3" customFormat="1" ht="12">
      <c r="A13" s="239" t="s">
        <v>219</v>
      </c>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1"/>
    </row>
    <row r="14" spans="1:48" s="90" customFormat="1" ht="3" customHeight="1">
      <c r="I14" s="98"/>
      <c r="J14" s="99"/>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row>
    <row r="15" spans="1:48" s="3" customFormat="1" ht="18" customHeight="1">
      <c r="A15" s="259" t="s">
        <v>270</v>
      </c>
      <c r="B15" s="260"/>
      <c r="C15" s="260"/>
      <c r="D15" s="260"/>
      <c r="E15" s="260"/>
      <c r="F15" s="260"/>
      <c r="G15" s="260"/>
      <c r="H15" s="260"/>
      <c r="I15" s="260"/>
      <c r="J15" s="260"/>
      <c r="K15" s="260"/>
      <c r="L15" s="260"/>
      <c r="M15" s="260"/>
      <c r="N15" s="260"/>
      <c r="O15" s="260"/>
      <c r="P15" s="260"/>
      <c r="Q15" s="260"/>
      <c r="R15" s="260"/>
      <c r="S15" s="260"/>
      <c r="T15" s="260"/>
      <c r="U15" s="260"/>
      <c r="V15" s="260"/>
      <c r="W15" s="260"/>
      <c r="X15" s="242"/>
      <c r="Y15" s="243"/>
      <c r="Z15" s="244"/>
      <c r="AA15" s="101"/>
      <c r="AB15" s="101"/>
      <c r="AC15" s="101"/>
      <c r="AD15" s="101"/>
      <c r="AE15" s="101"/>
      <c r="AF15" s="101"/>
      <c r="AG15" s="101"/>
      <c r="AH15" s="102"/>
      <c r="AI15" s="102"/>
      <c r="AJ15" s="102"/>
      <c r="AK15" s="102"/>
      <c r="AL15" s="102"/>
      <c r="AM15" s="102"/>
    </row>
    <row r="16" spans="1:48" s="90" customFormat="1" ht="6" customHeight="1">
      <c r="I16" s="98"/>
      <c r="J16" s="99"/>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row>
    <row r="17" spans="1:48" s="3" customFormat="1" ht="12">
      <c r="A17" s="239" t="s">
        <v>255</v>
      </c>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1"/>
    </row>
    <row r="18" spans="1:48" s="90" customFormat="1" ht="3" customHeight="1">
      <c r="I18" s="98"/>
      <c r="J18" s="99"/>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row>
    <row r="19" spans="1:48" s="3" customFormat="1" ht="18" customHeight="1">
      <c r="A19" s="259" t="s">
        <v>256</v>
      </c>
      <c r="B19" s="260"/>
      <c r="C19" s="260"/>
      <c r="D19" s="260"/>
      <c r="E19" s="260"/>
      <c r="F19" s="260"/>
      <c r="G19" s="260"/>
      <c r="H19" s="260"/>
      <c r="I19" s="260"/>
      <c r="J19" s="260"/>
      <c r="K19" s="260"/>
      <c r="L19" s="260"/>
      <c r="M19" s="260"/>
      <c r="N19" s="260"/>
      <c r="O19" s="260"/>
      <c r="P19" s="260"/>
      <c r="Q19" s="260"/>
      <c r="R19" s="260"/>
      <c r="S19" s="260"/>
      <c r="T19" s="260"/>
      <c r="U19" s="260"/>
      <c r="V19" s="260"/>
      <c r="W19" s="260"/>
      <c r="X19" s="242"/>
      <c r="Y19" s="243"/>
      <c r="Z19" s="244"/>
      <c r="AA19" s="101"/>
      <c r="AB19" s="101"/>
      <c r="AC19" s="101"/>
      <c r="AD19" s="101"/>
      <c r="AE19" s="101"/>
      <c r="AF19" s="101"/>
      <c r="AG19" s="101"/>
      <c r="AH19" s="102"/>
      <c r="AI19" s="102"/>
      <c r="AJ19" s="102"/>
      <c r="AK19" s="102"/>
      <c r="AL19" s="102"/>
      <c r="AM19" s="102"/>
    </row>
    <row r="20" spans="1:48" s="90" customFormat="1" ht="6" customHeight="1">
      <c r="I20" s="98"/>
      <c r="J20" s="99"/>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row>
    <row r="21" spans="1:48" s="3" customFormat="1" ht="12">
      <c r="A21" s="239" t="s">
        <v>50</v>
      </c>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1"/>
    </row>
    <row r="22" spans="1:48" s="90" customFormat="1" ht="3" customHeight="1" thickBot="1">
      <c r="I22" s="98"/>
      <c r="J22" s="99"/>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row>
    <row r="23" spans="1:48" ht="25.5" customHeight="1">
      <c r="A23" s="115"/>
      <c r="B23" s="90"/>
      <c r="C23" s="116"/>
      <c r="D23" s="90"/>
      <c r="E23" s="117"/>
      <c r="F23" s="90"/>
      <c r="G23" s="90"/>
      <c r="H23" s="90"/>
      <c r="I23" s="90"/>
      <c r="J23" s="118"/>
      <c r="K23" s="118"/>
      <c r="L23" s="118"/>
      <c r="M23" s="118"/>
      <c r="N23" s="118"/>
      <c r="O23" s="119"/>
      <c r="P23" s="116"/>
      <c r="Q23" s="91"/>
      <c r="R23" s="91"/>
      <c r="S23" s="118"/>
      <c r="T23" s="99"/>
      <c r="U23" s="118"/>
      <c r="V23" s="118"/>
      <c r="W23" s="116"/>
      <c r="Y23" s="228" t="s">
        <v>252</v>
      </c>
      <c r="Z23" s="229"/>
      <c r="AA23" s="229"/>
      <c r="AB23" s="229"/>
      <c r="AC23" s="229"/>
      <c r="AD23" s="228" t="s">
        <v>51</v>
      </c>
      <c r="AE23" s="229"/>
      <c r="AF23" s="229"/>
      <c r="AG23" s="229"/>
      <c r="AH23" s="229"/>
      <c r="AI23" s="256" t="s">
        <v>271</v>
      </c>
      <c r="AJ23" s="257"/>
      <c r="AK23" s="257"/>
      <c r="AL23" s="257"/>
      <c r="AM23" s="258"/>
      <c r="AV23" s="3"/>
    </row>
    <row r="24" spans="1:48">
      <c r="A24" s="115"/>
      <c r="B24" s="90"/>
      <c r="C24" s="116"/>
      <c r="D24" s="90"/>
      <c r="E24" s="117"/>
      <c r="F24" s="90"/>
      <c r="G24" s="90"/>
      <c r="H24" s="90"/>
      <c r="I24" s="90"/>
      <c r="J24" s="118"/>
      <c r="K24" s="118"/>
      <c r="L24" s="118"/>
      <c r="M24" s="118"/>
      <c r="N24" s="118"/>
      <c r="O24" s="119"/>
      <c r="P24" s="116"/>
      <c r="Q24" s="91"/>
      <c r="R24" s="91"/>
      <c r="S24" s="118"/>
      <c r="T24" s="99"/>
      <c r="U24" s="118"/>
      <c r="V24" s="118"/>
      <c r="W24" s="120"/>
      <c r="X24" s="145"/>
      <c r="Y24" s="230">
        <f>(ROUNDDOWN((AI36+AI48+AI60),-3))/1000</f>
        <v>0</v>
      </c>
      <c r="Z24" s="230"/>
      <c r="AA24" s="230"/>
      <c r="AB24" s="232" t="s">
        <v>17</v>
      </c>
      <c r="AC24" s="261"/>
      <c r="AD24" s="230" t="str">
        <f>IFERROR(VLOOKUP(L10,リスト!B2:D23,2,FALSE),IFERROR(VLOOKUP(L10,リスト!B24:D30,2,FALSE)*AJ10,""))</f>
        <v/>
      </c>
      <c r="AE24" s="230"/>
      <c r="AF24" s="230"/>
      <c r="AG24" s="232" t="s">
        <v>17</v>
      </c>
      <c r="AH24" s="233"/>
      <c r="AI24" s="252">
        <f>MIN(AD24,ROUNDDOWN((AI60+AI48+AI36)/1000,0))</f>
        <v>0</v>
      </c>
      <c r="AJ24" s="253"/>
      <c r="AK24" s="253"/>
      <c r="AL24" s="248" t="s">
        <v>17</v>
      </c>
      <c r="AM24" s="249"/>
    </row>
    <row r="25" spans="1:48" ht="13.5" thickBot="1">
      <c r="B25" s="90"/>
      <c r="C25" s="116"/>
      <c r="D25" s="90"/>
      <c r="E25" s="117"/>
      <c r="F25" s="90"/>
      <c r="G25" s="90"/>
      <c r="H25" s="90"/>
      <c r="I25" s="90"/>
      <c r="J25" s="118"/>
      <c r="K25" s="118"/>
      <c r="L25" s="118"/>
      <c r="M25" s="118"/>
      <c r="N25" s="118"/>
      <c r="O25" s="119"/>
      <c r="P25" s="116"/>
      <c r="Q25" s="91"/>
      <c r="R25" s="91"/>
      <c r="S25" s="118"/>
      <c r="T25" s="99"/>
      <c r="U25" s="118"/>
      <c r="V25" s="118"/>
      <c r="W25" s="120"/>
      <c r="X25" s="145"/>
      <c r="Y25" s="231"/>
      <c r="Z25" s="231"/>
      <c r="AA25" s="231"/>
      <c r="AB25" s="234"/>
      <c r="AC25" s="262"/>
      <c r="AD25" s="231"/>
      <c r="AE25" s="231"/>
      <c r="AF25" s="231"/>
      <c r="AG25" s="234"/>
      <c r="AH25" s="235"/>
      <c r="AI25" s="254"/>
      <c r="AJ25" s="255"/>
      <c r="AK25" s="255"/>
      <c r="AL25" s="250"/>
      <c r="AM25" s="251"/>
    </row>
    <row r="26" spans="1:48">
      <c r="A26" s="116" t="s">
        <v>197</v>
      </c>
      <c r="B26" s="90"/>
      <c r="C26" s="116"/>
      <c r="D26" s="90"/>
      <c r="E26" s="117"/>
      <c r="F26" s="90"/>
      <c r="G26" s="90"/>
      <c r="H26" s="90"/>
      <c r="I26" s="90"/>
      <c r="J26" s="118"/>
      <c r="K26" s="118"/>
      <c r="L26" s="118"/>
      <c r="M26" s="118"/>
      <c r="N26" s="118"/>
      <c r="O26" s="119"/>
      <c r="P26" s="116"/>
      <c r="Q26" s="91"/>
      <c r="R26" s="91"/>
      <c r="S26" s="118"/>
      <c r="T26" s="99"/>
      <c r="U26" s="118"/>
      <c r="V26" s="118"/>
      <c r="W26" s="120"/>
      <c r="AC26" s="121"/>
      <c r="AD26" s="122"/>
      <c r="AE26" s="123"/>
      <c r="AF26" s="123"/>
      <c r="AG26" s="124"/>
      <c r="AH26" s="124"/>
      <c r="AI26" s="125"/>
      <c r="AJ26" s="125"/>
      <c r="AK26" s="125"/>
      <c r="AL26" s="126"/>
      <c r="AM26" s="126"/>
    </row>
    <row r="27" spans="1:48">
      <c r="A27" s="173" t="s">
        <v>238</v>
      </c>
      <c r="B27" s="90"/>
      <c r="C27" s="116"/>
      <c r="D27" s="90"/>
      <c r="E27" s="117"/>
      <c r="F27" s="90"/>
      <c r="G27" s="90"/>
      <c r="H27" s="90"/>
      <c r="I27" s="90"/>
      <c r="J27" s="118"/>
      <c r="K27" s="118"/>
      <c r="L27" s="118"/>
      <c r="M27" s="118"/>
      <c r="N27" s="118"/>
      <c r="O27" s="119"/>
      <c r="P27" s="116"/>
      <c r="Q27" s="91"/>
      <c r="R27" s="91"/>
      <c r="S27" s="118"/>
      <c r="T27" s="99"/>
      <c r="U27" s="118"/>
      <c r="V27" s="118"/>
      <c r="W27" s="120"/>
      <c r="AC27" s="121"/>
      <c r="AD27" s="127"/>
      <c r="AE27" s="123"/>
      <c r="AF27" s="123"/>
      <c r="AG27" s="124"/>
      <c r="AH27" s="124"/>
      <c r="AI27" s="125"/>
      <c r="AJ27" s="125"/>
      <c r="AK27" s="125"/>
      <c r="AL27" s="126"/>
      <c r="AM27" s="170" t="s">
        <v>250</v>
      </c>
    </row>
    <row r="28" spans="1:48" ht="27" customHeight="1">
      <c r="A28" s="128"/>
      <c r="B28" s="129" t="s">
        <v>233</v>
      </c>
      <c r="C28" s="130"/>
      <c r="D28" s="129"/>
      <c r="E28" s="131"/>
      <c r="F28" s="129"/>
      <c r="G28" s="129"/>
      <c r="H28" s="129"/>
      <c r="I28" s="129"/>
      <c r="J28" s="132"/>
      <c r="K28" s="132"/>
      <c r="L28" s="132"/>
      <c r="M28" s="132"/>
      <c r="N28" s="132"/>
      <c r="O28" s="133"/>
      <c r="P28" s="130"/>
      <c r="Q28" s="134"/>
      <c r="R28" s="134"/>
      <c r="S28" s="132"/>
      <c r="T28" s="135"/>
      <c r="U28" s="132"/>
      <c r="V28" s="132"/>
      <c r="W28" s="114"/>
      <c r="X28" s="136"/>
      <c r="Y28" s="207" t="s">
        <v>253</v>
      </c>
      <c r="Z28" s="208"/>
      <c r="AA28" s="208"/>
      <c r="AB28" s="208"/>
      <c r="AC28" s="209"/>
      <c r="AD28" s="207" t="s">
        <v>236</v>
      </c>
      <c r="AE28" s="210"/>
      <c r="AF28" s="210"/>
      <c r="AG28" s="210"/>
      <c r="AH28" s="211"/>
      <c r="AI28" s="212" t="s">
        <v>237</v>
      </c>
      <c r="AJ28" s="213"/>
      <c r="AK28" s="213"/>
      <c r="AL28" s="213"/>
      <c r="AM28" s="214"/>
    </row>
    <row r="29" spans="1:48">
      <c r="A29" s="157">
        <v>1</v>
      </c>
      <c r="B29" s="137" t="s">
        <v>245</v>
      </c>
      <c r="C29" s="94"/>
      <c r="D29" s="95"/>
      <c r="E29" s="138"/>
      <c r="F29" s="95"/>
      <c r="G29" s="95"/>
      <c r="H29" s="95"/>
      <c r="I29" s="95"/>
      <c r="J29" s="139"/>
      <c r="K29" s="139"/>
      <c r="L29" s="139"/>
      <c r="M29" s="139"/>
      <c r="N29" s="139"/>
      <c r="O29" s="140"/>
      <c r="P29" s="94"/>
      <c r="Q29" s="141"/>
      <c r="R29" s="141"/>
      <c r="S29" s="139"/>
      <c r="T29" s="97"/>
      <c r="U29" s="139"/>
      <c r="V29" s="139"/>
      <c r="W29" s="142"/>
      <c r="X29" s="143"/>
      <c r="Y29" s="204"/>
      <c r="Z29" s="205"/>
      <c r="AA29" s="205"/>
      <c r="AB29" s="205"/>
      <c r="AC29" s="206"/>
      <c r="AD29" s="204"/>
      <c r="AE29" s="205"/>
      <c r="AF29" s="205"/>
      <c r="AG29" s="205"/>
      <c r="AH29" s="206"/>
      <c r="AI29" s="201">
        <f>AD29*Y29</f>
        <v>0</v>
      </c>
      <c r="AJ29" s="202"/>
      <c r="AK29" s="202"/>
      <c r="AL29" s="202"/>
      <c r="AM29" s="203"/>
      <c r="AV29" s="3"/>
    </row>
    <row r="30" spans="1:48">
      <c r="A30" s="157">
        <v>2</v>
      </c>
      <c r="B30" s="137" t="s">
        <v>246</v>
      </c>
      <c r="C30" s="94"/>
      <c r="D30" s="95"/>
      <c r="E30" s="138"/>
      <c r="F30" s="95"/>
      <c r="G30" s="95"/>
      <c r="H30" s="95"/>
      <c r="I30" s="95"/>
      <c r="J30" s="139"/>
      <c r="K30" s="139"/>
      <c r="L30" s="139"/>
      <c r="M30" s="139"/>
      <c r="N30" s="139"/>
      <c r="O30" s="140"/>
      <c r="P30" s="94"/>
      <c r="Q30" s="141"/>
      <c r="R30" s="141"/>
      <c r="S30" s="139"/>
      <c r="T30" s="97"/>
      <c r="U30" s="139"/>
      <c r="V30" s="139"/>
      <c r="W30" s="142"/>
      <c r="X30" s="143"/>
      <c r="Y30" s="204"/>
      <c r="Z30" s="205"/>
      <c r="AA30" s="205"/>
      <c r="AB30" s="205"/>
      <c r="AC30" s="206"/>
      <c r="AD30" s="204"/>
      <c r="AE30" s="205"/>
      <c r="AF30" s="205"/>
      <c r="AG30" s="205"/>
      <c r="AH30" s="206"/>
      <c r="AI30" s="201">
        <f t="shared" ref="AI30:AI33" si="0">AD30*Y30</f>
        <v>0</v>
      </c>
      <c r="AJ30" s="202"/>
      <c r="AK30" s="202"/>
      <c r="AL30" s="202"/>
      <c r="AM30" s="203"/>
      <c r="AV30" s="3"/>
    </row>
    <row r="31" spans="1:48">
      <c r="A31" s="157">
        <v>3</v>
      </c>
      <c r="B31" s="137" t="s">
        <v>242</v>
      </c>
      <c r="C31" s="94"/>
      <c r="D31" s="95"/>
      <c r="E31" s="138"/>
      <c r="F31" s="95"/>
      <c r="G31" s="95"/>
      <c r="H31" s="95"/>
      <c r="I31" s="95"/>
      <c r="J31" s="139"/>
      <c r="K31" s="139"/>
      <c r="L31" s="139"/>
      <c r="M31" s="139"/>
      <c r="N31" s="139"/>
      <c r="O31" s="140"/>
      <c r="P31" s="94"/>
      <c r="Q31" s="141"/>
      <c r="R31" s="141"/>
      <c r="S31" s="139"/>
      <c r="T31" s="97"/>
      <c r="U31" s="139"/>
      <c r="V31" s="139"/>
      <c r="W31" s="142"/>
      <c r="X31" s="143"/>
      <c r="Y31" s="204"/>
      <c r="Z31" s="205"/>
      <c r="AA31" s="205"/>
      <c r="AB31" s="205"/>
      <c r="AC31" s="206"/>
      <c r="AD31" s="204"/>
      <c r="AE31" s="205"/>
      <c r="AF31" s="205"/>
      <c r="AG31" s="205"/>
      <c r="AH31" s="206"/>
      <c r="AI31" s="201">
        <f t="shared" si="0"/>
        <v>0</v>
      </c>
      <c r="AJ31" s="202"/>
      <c r="AK31" s="202"/>
      <c r="AL31" s="202"/>
      <c r="AM31" s="203"/>
      <c r="AV31" s="3"/>
    </row>
    <row r="32" spans="1:48">
      <c r="A32" s="157">
        <v>4</v>
      </c>
      <c r="B32" s="90" t="s">
        <v>243</v>
      </c>
      <c r="C32" s="116"/>
      <c r="D32" s="90"/>
      <c r="E32" s="117"/>
      <c r="F32" s="90"/>
      <c r="G32" s="90"/>
      <c r="H32" s="90"/>
      <c r="I32" s="90"/>
      <c r="J32" s="118"/>
      <c r="K32" s="118"/>
      <c r="L32" s="118"/>
      <c r="M32" s="118"/>
      <c r="N32" s="118"/>
      <c r="O32" s="119"/>
      <c r="P32" s="116"/>
      <c r="Q32" s="91"/>
      <c r="R32" s="91"/>
      <c r="S32" s="118"/>
      <c r="T32" s="99"/>
      <c r="U32" s="118"/>
      <c r="V32" s="118"/>
      <c r="W32" s="144"/>
      <c r="X32" s="145"/>
      <c r="Y32" s="204"/>
      <c r="Z32" s="205"/>
      <c r="AA32" s="205"/>
      <c r="AB32" s="205"/>
      <c r="AC32" s="206"/>
      <c r="AD32" s="204"/>
      <c r="AE32" s="205"/>
      <c r="AF32" s="205"/>
      <c r="AG32" s="205"/>
      <c r="AH32" s="206"/>
      <c r="AI32" s="201">
        <f t="shared" si="0"/>
        <v>0</v>
      </c>
      <c r="AJ32" s="202"/>
      <c r="AK32" s="202"/>
      <c r="AL32" s="202"/>
      <c r="AM32" s="203"/>
    </row>
    <row r="33" spans="1:39">
      <c r="A33" s="157">
        <v>5</v>
      </c>
      <c r="B33" s="137" t="s">
        <v>244</v>
      </c>
      <c r="C33" s="94"/>
      <c r="D33" s="95"/>
      <c r="E33" s="138"/>
      <c r="F33" s="95"/>
      <c r="G33" s="95"/>
      <c r="H33" s="95"/>
      <c r="I33" s="95"/>
      <c r="J33" s="139"/>
      <c r="K33" s="139"/>
      <c r="L33" s="139"/>
      <c r="M33" s="139"/>
      <c r="N33" s="139"/>
      <c r="O33" s="140"/>
      <c r="P33" s="94"/>
      <c r="Q33" s="141"/>
      <c r="R33" s="141"/>
      <c r="S33" s="139"/>
      <c r="T33" s="97"/>
      <c r="U33" s="139"/>
      <c r="V33" s="139"/>
      <c r="W33" s="142"/>
      <c r="X33" s="143"/>
      <c r="Y33" s="204"/>
      <c r="Z33" s="205"/>
      <c r="AA33" s="205"/>
      <c r="AB33" s="205"/>
      <c r="AC33" s="206"/>
      <c r="AD33" s="204"/>
      <c r="AE33" s="205"/>
      <c r="AF33" s="205"/>
      <c r="AG33" s="205"/>
      <c r="AH33" s="206"/>
      <c r="AI33" s="201">
        <f t="shared" si="0"/>
        <v>0</v>
      </c>
      <c r="AJ33" s="202"/>
      <c r="AK33" s="202"/>
      <c r="AL33" s="202"/>
      <c r="AM33" s="203"/>
    </row>
    <row r="34" spans="1:39">
      <c r="A34" s="157">
        <v>6</v>
      </c>
      <c r="B34" s="137" t="s">
        <v>226</v>
      </c>
      <c r="C34" s="94"/>
      <c r="D34" s="95"/>
      <c r="E34" s="138"/>
      <c r="F34" s="95"/>
      <c r="G34" s="95"/>
      <c r="H34" s="95"/>
      <c r="I34" s="95"/>
      <c r="J34" s="139"/>
      <c r="K34" s="139"/>
      <c r="L34" s="139"/>
      <c r="M34" s="139"/>
      <c r="N34" s="139"/>
      <c r="O34" s="140"/>
      <c r="P34" s="94"/>
      <c r="Q34" s="141"/>
      <c r="R34" s="141"/>
      <c r="S34" s="139"/>
      <c r="T34" s="97"/>
      <c r="U34" s="139"/>
      <c r="V34" s="139"/>
      <c r="W34" s="142"/>
      <c r="X34" s="143"/>
      <c r="Y34" s="204"/>
      <c r="Z34" s="205"/>
      <c r="AA34" s="205"/>
      <c r="AB34" s="205"/>
      <c r="AC34" s="206"/>
      <c r="AD34" s="204"/>
      <c r="AE34" s="205"/>
      <c r="AF34" s="205"/>
      <c r="AG34" s="205"/>
      <c r="AH34" s="206"/>
      <c r="AI34" s="201">
        <f t="shared" ref="AI34" si="1">AD34*Y34</f>
        <v>0</v>
      </c>
      <c r="AJ34" s="202"/>
      <c r="AK34" s="202"/>
      <c r="AL34" s="202"/>
      <c r="AM34" s="203"/>
    </row>
    <row r="35" spans="1:39">
      <c r="A35" s="157">
        <v>7</v>
      </c>
      <c r="B35" s="155" t="s">
        <v>251</v>
      </c>
      <c r="C35" s="94"/>
      <c r="D35" s="95"/>
      <c r="E35" s="138"/>
      <c r="F35" s="95"/>
      <c r="G35" s="95"/>
      <c r="H35" s="95"/>
      <c r="I35" s="95"/>
      <c r="J35" s="139"/>
      <c r="K35" s="139"/>
      <c r="L35" s="139"/>
      <c r="M35" s="139"/>
      <c r="N35" s="139"/>
      <c r="O35" s="140"/>
      <c r="P35" s="94"/>
      <c r="Q35" s="141"/>
      <c r="R35" s="141"/>
      <c r="S35" s="139"/>
      <c r="T35" s="97"/>
      <c r="U35" s="139"/>
      <c r="V35" s="139"/>
      <c r="W35" s="142"/>
      <c r="X35" s="143"/>
      <c r="Y35" s="204"/>
      <c r="Z35" s="205"/>
      <c r="AA35" s="205"/>
      <c r="AB35" s="205"/>
      <c r="AC35" s="206"/>
      <c r="AD35" s="204"/>
      <c r="AE35" s="205"/>
      <c r="AF35" s="205"/>
      <c r="AG35" s="205"/>
      <c r="AH35" s="206"/>
      <c r="AI35" s="201">
        <f>AD35*Y35</f>
        <v>0</v>
      </c>
      <c r="AJ35" s="202"/>
      <c r="AK35" s="202"/>
      <c r="AL35" s="202"/>
      <c r="AM35" s="203"/>
    </row>
    <row r="36" spans="1:39" ht="17.5" customHeight="1">
      <c r="A36" s="146"/>
      <c r="B36" s="102"/>
      <c r="C36" s="146"/>
      <c r="D36" s="102"/>
      <c r="E36" s="147"/>
      <c r="F36" s="102"/>
      <c r="G36" s="102"/>
      <c r="H36" s="102"/>
      <c r="I36" s="102"/>
      <c r="J36" s="148"/>
      <c r="K36" s="148"/>
      <c r="L36" s="148"/>
      <c r="M36" s="148"/>
      <c r="N36" s="148"/>
      <c r="O36" s="149"/>
      <c r="P36" s="146"/>
      <c r="Q36" s="150"/>
      <c r="R36" s="150"/>
      <c r="S36" s="148"/>
      <c r="T36" s="151"/>
      <c r="U36" s="148"/>
      <c r="V36" s="148"/>
      <c r="W36" s="144"/>
      <c r="X36" s="152"/>
      <c r="Y36" s="153"/>
      <c r="Z36" s="153"/>
      <c r="AA36" s="153"/>
      <c r="AB36" s="153"/>
      <c r="AC36" s="153"/>
      <c r="AD36" s="216" t="s">
        <v>241</v>
      </c>
      <c r="AE36" s="216"/>
      <c r="AF36" s="216"/>
      <c r="AG36" s="216"/>
      <c r="AH36" s="217"/>
      <c r="AI36" s="218">
        <f>SUM(AI29:AM35)</f>
        <v>0</v>
      </c>
      <c r="AJ36" s="219"/>
      <c r="AK36" s="219"/>
      <c r="AL36" s="219"/>
      <c r="AM36" s="220"/>
    </row>
    <row r="37" spans="1:39">
      <c r="A37" s="215" t="s">
        <v>239</v>
      </c>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row>
    <row r="38" spans="1:39" ht="26.5" customHeight="1">
      <c r="A38" s="128"/>
      <c r="B38" s="129" t="s">
        <v>233</v>
      </c>
      <c r="C38" s="130"/>
      <c r="D38" s="129"/>
      <c r="E38" s="131"/>
      <c r="F38" s="129"/>
      <c r="G38" s="129"/>
      <c r="H38" s="129"/>
      <c r="I38" s="129"/>
      <c r="J38" s="132"/>
      <c r="K38" s="132"/>
      <c r="L38" s="132"/>
      <c r="M38" s="132"/>
      <c r="N38" s="132"/>
      <c r="O38" s="133"/>
      <c r="P38" s="130"/>
      <c r="Q38" s="134"/>
      <c r="R38" s="134"/>
      <c r="S38" s="132"/>
      <c r="T38" s="135"/>
      <c r="U38" s="132"/>
      <c r="V38" s="132"/>
      <c r="W38" s="114"/>
      <c r="X38" s="136"/>
      <c r="Y38" s="207" t="s">
        <v>253</v>
      </c>
      <c r="Z38" s="208"/>
      <c r="AA38" s="208"/>
      <c r="AB38" s="208"/>
      <c r="AC38" s="209"/>
      <c r="AD38" s="207" t="s">
        <v>236</v>
      </c>
      <c r="AE38" s="210"/>
      <c r="AF38" s="210"/>
      <c r="AG38" s="210"/>
      <c r="AH38" s="211"/>
      <c r="AI38" s="212" t="s">
        <v>237</v>
      </c>
      <c r="AJ38" s="213"/>
      <c r="AK38" s="213"/>
      <c r="AL38" s="213"/>
      <c r="AM38" s="214"/>
    </row>
    <row r="39" spans="1:39">
      <c r="A39" s="128">
        <v>1</v>
      </c>
      <c r="B39" s="90" t="s">
        <v>247</v>
      </c>
      <c r="C39" s="116"/>
      <c r="D39" s="90"/>
      <c r="E39" s="117"/>
      <c r="F39" s="90"/>
      <c r="G39" s="90"/>
      <c r="H39" s="90"/>
      <c r="I39" s="90"/>
      <c r="J39" s="118"/>
      <c r="K39" s="118"/>
      <c r="L39" s="118"/>
      <c r="M39" s="118"/>
      <c r="N39" s="118"/>
      <c r="O39" s="119"/>
      <c r="P39" s="116"/>
      <c r="Q39" s="91"/>
      <c r="R39" s="91"/>
      <c r="S39" s="118"/>
      <c r="T39" s="99"/>
      <c r="U39" s="118"/>
      <c r="V39" s="118"/>
      <c r="W39" s="144"/>
      <c r="X39" s="145"/>
      <c r="Y39" s="204"/>
      <c r="Z39" s="205"/>
      <c r="AA39" s="205"/>
      <c r="AB39" s="205"/>
      <c r="AC39" s="206"/>
      <c r="AD39" s="204"/>
      <c r="AE39" s="205"/>
      <c r="AF39" s="205"/>
      <c r="AG39" s="205"/>
      <c r="AH39" s="206"/>
      <c r="AI39" s="201">
        <f>Y39*AD39</f>
        <v>0</v>
      </c>
      <c r="AJ39" s="202"/>
      <c r="AK39" s="202"/>
      <c r="AL39" s="202"/>
      <c r="AM39" s="203"/>
    </row>
    <row r="40" spans="1:39">
      <c r="A40" s="128">
        <v>2</v>
      </c>
      <c r="B40" s="137" t="s">
        <v>248</v>
      </c>
      <c r="C40" s="94"/>
      <c r="D40" s="95"/>
      <c r="E40" s="138"/>
      <c r="F40" s="95"/>
      <c r="G40" s="95"/>
      <c r="H40" s="95"/>
      <c r="I40" s="95"/>
      <c r="J40" s="139"/>
      <c r="K40" s="139"/>
      <c r="L40" s="139"/>
      <c r="M40" s="139"/>
      <c r="N40" s="139"/>
      <c r="O40" s="140"/>
      <c r="P40" s="94"/>
      <c r="Q40" s="141"/>
      <c r="R40" s="141"/>
      <c r="S40" s="139"/>
      <c r="T40" s="97"/>
      <c r="U40" s="139"/>
      <c r="V40" s="139"/>
      <c r="W40" s="142"/>
      <c r="X40" s="143"/>
      <c r="Y40" s="204"/>
      <c r="Z40" s="205"/>
      <c r="AA40" s="205"/>
      <c r="AB40" s="205"/>
      <c r="AC40" s="206"/>
      <c r="AD40" s="204"/>
      <c r="AE40" s="205"/>
      <c r="AF40" s="205"/>
      <c r="AG40" s="205"/>
      <c r="AH40" s="206"/>
      <c r="AI40" s="201">
        <f t="shared" ref="AI40:AI47" si="2">Y40*AD40</f>
        <v>0</v>
      </c>
      <c r="AJ40" s="202"/>
      <c r="AK40" s="202"/>
      <c r="AL40" s="202"/>
      <c r="AM40" s="203"/>
    </row>
    <row r="41" spans="1:39">
      <c r="A41" s="128">
        <v>3</v>
      </c>
      <c r="B41" s="137" t="s">
        <v>227</v>
      </c>
      <c r="C41" s="94"/>
      <c r="D41" s="95"/>
      <c r="E41" s="138"/>
      <c r="F41" s="95"/>
      <c r="G41" s="95"/>
      <c r="H41" s="95"/>
      <c r="I41" s="95"/>
      <c r="J41" s="139"/>
      <c r="K41" s="139"/>
      <c r="L41" s="139"/>
      <c r="M41" s="139"/>
      <c r="N41" s="139"/>
      <c r="O41" s="140"/>
      <c r="P41" s="94"/>
      <c r="Q41" s="141"/>
      <c r="R41" s="141"/>
      <c r="S41" s="139"/>
      <c r="T41" s="97"/>
      <c r="U41" s="139"/>
      <c r="V41" s="139"/>
      <c r="W41" s="142"/>
      <c r="X41" s="143"/>
      <c r="Y41" s="204"/>
      <c r="Z41" s="205"/>
      <c r="AA41" s="205"/>
      <c r="AB41" s="205"/>
      <c r="AC41" s="206"/>
      <c r="AD41" s="204"/>
      <c r="AE41" s="205"/>
      <c r="AF41" s="205"/>
      <c r="AG41" s="205"/>
      <c r="AH41" s="206"/>
      <c r="AI41" s="201">
        <f t="shared" si="2"/>
        <v>0</v>
      </c>
      <c r="AJ41" s="202"/>
      <c r="AK41" s="202"/>
      <c r="AL41" s="202"/>
      <c r="AM41" s="203"/>
    </row>
    <row r="42" spans="1:39">
      <c r="A42" s="128">
        <v>4</v>
      </c>
      <c r="B42" s="158" t="s">
        <v>228</v>
      </c>
      <c r="C42" s="159"/>
      <c r="D42" s="160"/>
      <c r="E42" s="161"/>
      <c r="F42" s="160"/>
      <c r="G42" s="160"/>
      <c r="H42" s="160"/>
      <c r="I42" s="160"/>
      <c r="J42" s="162"/>
      <c r="K42" s="162"/>
      <c r="L42" s="162"/>
      <c r="M42" s="162"/>
      <c r="N42" s="162"/>
      <c r="O42" s="163"/>
      <c r="P42" s="159"/>
      <c r="Q42" s="164"/>
      <c r="R42" s="164"/>
      <c r="S42" s="162"/>
      <c r="T42" s="165"/>
      <c r="U42" s="162"/>
      <c r="V42" s="162"/>
      <c r="W42" s="166"/>
      <c r="X42" s="167"/>
      <c r="Y42" s="204"/>
      <c r="Z42" s="205"/>
      <c r="AA42" s="205"/>
      <c r="AB42" s="205"/>
      <c r="AC42" s="206"/>
      <c r="AD42" s="204"/>
      <c r="AE42" s="205"/>
      <c r="AF42" s="205"/>
      <c r="AG42" s="205"/>
      <c r="AH42" s="206"/>
      <c r="AI42" s="201">
        <f t="shared" si="2"/>
        <v>0</v>
      </c>
      <c r="AJ42" s="202"/>
      <c r="AK42" s="202"/>
      <c r="AL42" s="202"/>
      <c r="AM42" s="203"/>
    </row>
    <row r="43" spans="1:39">
      <c r="A43" s="128">
        <v>5</v>
      </c>
      <c r="B43" s="90" t="s">
        <v>229</v>
      </c>
      <c r="C43" s="116"/>
      <c r="D43" s="90"/>
      <c r="E43" s="117"/>
      <c r="F43" s="90"/>
      <c r="G43" s="90"/>
      <c r="H43" s="90"/>
      <c r="I43" s="90"/>
      <c r="J43" s="118"/>
      <c r="K43" s="118"/>
      <c r="L43" s="118"/>
      <c r="M43" s="118"/>
      <c r="N43" s="118"/>
      <c r="O43" s="119"/>
      <c r="P43" s="116"/>
      <c r="Q43" s="91"/>
      <c r="R43" s="91"/>
      <c r="S43" s="118"/>
      <c r="T43" s="99"/>
      <c r="U43" s="118"/>
      <c r="V43" s="118"/>
      <c r="W43" s="144"/>
      <c r="X43" s="145"/>
      <c r="Y43" s="204"/>
      <c r="Z43" s="205"/>
      <c r="AA43" s="205"/>
      <c r="AB43" s="205"/>
      <c r="AC43" s="206"/>
      <c r="AD43" s="204"/>
      <c r="AE43" s="205"/>
      <c r="AF43" s="205"/>
      <c r="AG43" s="205"/>
      <c r="AH43" s="206"/>
      <c r="AI43" s="201">
        <f t="shared" si="2"/>
        <v>0</v>
      </c>
      <c r="AJ43" s="202"/>
      <c r="AK43" s="202"/>
      <c r="AL43" s="202"/>
      <c r="AM43" s="203"/>
    </row>
    <row r="44" spans="1:39">
      <c r="A44" s="128">
        <v>6</v>
      </c>
      <c r="B44" s="137" t="s">
        <v>230</v>
      </c>
      <c r="C44" s="94"/>
      <c r="D44" s="95"/>
      <c r="E44" s="138"/>
      <c r="F44" s="95"/>
      <c r="G44" s="95"/>
      <c r="H44" s="95"/>
      <c r="I44" s="95"/>
      <c r="J44" s="139"/>
      <c r="K44" s="139"/>
      <c r="L44" s="139"/>
      <c r="M44" s="139"/>
      <c r="N44" s="139"/>
      <c r="O44" s="140"/>
      <c r="P44" s="94"/>
      <c r="Q44" s="141"/>
      <c r="R44" s="141"/>
      <c r="S44" s="139"/>
      <c r="T44" s="97"/>
      <c r="U44" s="139"/>
      <c r="V44" s="139"/>
      <c r="W44" s="142"/>
      <c r="X44" s="143"/>
      <c r="Y44" s="204"/>
      <c r="Z44" s="205"/>
      <c r="AA44" s="205"/>
      <c r="AB44" s="205"/>
      <c r="AC44" s="206"/>
      <c r="AD44" s="204"/>
      <c r="AE44" s="205"/>
      <c r="AF44" s="205"/>
      <c r="AG44" s="205"/>
      <c r="AH44" s="206"/>
      <c r="AI44" s="201">
        <f t="shared" si="2"/>
        <v>0</v>
      </c>
      <c r="AJ44" s="202"/>
      <c r="AK44" s="202"/>
      <c r="AL44" s="202"/>
      <c r="AM44" s="203"/>
    </row>
    <row r="45" spans="1:39">
      <c r="A45" s="128">
        <v>7</v>
      </c>
      <c r="B45" s="90" t="s">
        <v>231</v>
      </c>
      <c r="C45" s="116"/>
      <c r="D45" s="90"/>
      <c r="E45" s="117"/>
      <c r="F45" s="90"/>
      <c r="G45" s="90"/>
      <c r="H45" s="90"/>
      <c r="I45" s="90"/>
      <c r="J45" s="118"/>
      <c r="K45" s="118"/>
      <c r="L45" s="118"/>
      <c r="M45" s="118"/>
      <c r="N45" s="118"/>
      <c r="O45" s="119"/>
      <c r="P45" s="116"/>
      <c r="Q45" s="91"/>
      <c r="R45" s="91"/>
      <c r="S45" s="118"/>
      <c r="T45" s="99"/>
      <c r="U45" s="118"/>
      <c r="V45" s="118"/>
      <c r="W45" s="144"/>
      <c r="X45" s="145"/>
      <c r="Y45" s="204"/>
      <c r="Z45" s="205"/>
      <c r="AA45" s="205"/>
      <c r="AB45" s="205"/>
      <c r="AC45" s="206"/>
      <c r="AD45" s="204"/>
      <c r="AE45" s="205"/>
      <c r="AF45" s="205"/>
      <c r="AG45" s="205"/>
      <c r="AH45" s="206"/>
      <c r="AI45" s="201">
        <f t="shared" si="2"/>
        <v>0</v>
      </c>
      <c r="AJ45" s="202"/>
      <c r="AK45" s="202"/>
      <c r="AL45" s="202"/>
      <c r="AM45" s="203"/>
    </row>
    <row r="46" spans="1:39">
      <c r="A46" s="128">
        <v>8</v>
      </c>
      <c r="B46" s="137" t="s">
        <v>232</v>
      </c>
      <c r="C46" s="94"/>
      <c r="D46" s="95"/>
      <c r="E46" s="138"/>
      <c r="F46" s="95"/>
      <c r="G46" s="95"/>
      <c r="H46" s="95"/>
      <c r="I46" s="95"/>
      <c r="J46" s="139"/>
      <c r="K46" s="139"/>
      <c r="L46" s="139"/>
      <c r="M46" s="139"/>
      <c r="N46" s="139"/>
      <c r="O46" s="140"/>
      <c r="P46" s="94"/>
      <c r="Q46" s="141"/>
      <c r="R46" s="141"/>
      <c r="S46" s="139"/>
      <c r="T46" s="97"/>
      <c r="U46" s="139"/>
      <c r="V46" s="139"/>
      <c r="W46" s="142"/>
      <c r="X46" s="143"/>
      <c r="Y46" s="204"/>
      <c r="Z46" s="205"/>
      <c r="AA46" s="205"/>
      <c r="AB46" s="205"/>
      <c r="AC46" s="206"/>
      <c r="AD46" s="204"/>
      <c r="AE46" s="205"/>
      <c r="AF46" s="205"/>
      <c r="AG46" s="205"/>
      <c r="AH46" s="206"/>
      <c r="AI46" s="201">
        <f t="shared" si="2"/>
        <v>0</v>
      </c>
      <c r="AJ46" s="202"/>
      <c r="AK46" s="202"/>
      <c r="AL46" s="202"/>
      <c r="AM46" s="203"/>
    </row>
    <row r="47" spans="1:39">
      <c r="A47" s="128">
        <v>9</v>
      </c>
      <c r="B47" s="137" t="s">
        <v>249</v>
      </c>
      <c r="C47" s="94"/>
      <c r="D47" s="95"/>
      <c r="E47" s="138"/>
      <c r="F47" s="95"/>
      <c r="G47" s="95"/>
      <c r="H47" s="95"/>
      <c r="I47" s="95"/>
      <c r="J47" s="139"/>
      <c r="K47" s="139"/>
      <c r="L47" s="139"/>
      <c r="M47" s="139"/>
      <c r="N47" s="139"/>
      <c r="O47" s="140"/>
      <c r="P47" s="94"/>
      <c r="Q47" s="141"/>
      <c r="R47" s="141"/>
      <c r="S47" s="139"/>
      <c r="T47" s="97"/>
      <c r="U47" s="139"/>
      <c r="V47" s="139"/>
      <c r="W47" s="142"/>
      <c r="X47" s="143"/>
      <c r="Y47" s="204"/>
      <c r="Z47" s="205"/>
      <c r="AA47" s="205"/>
      <c r="AB47" s="205"/>
      <c r="AC47" s="206"/>
      <c r="AD47" s="204"/>
      <c r="AE47" s="205"/>
      <c r="AF47" s="205"/>
      <c r="AG47" s="205"/>
      <c r="AH47" s="206"/>
      <c r="AI47" s="201">
        <f t="shared" si="2"/>
        <v>0</v>
      </c>
      <c r="AJ47" s="202"/>
      <c r="AK47" s="202"/>
      <c r="AL47" s="202"/>
      <c r="AM47" s="203"/>
    </row>
    <row r="48" spans="1:39" ht="17.5" customHeight="1">
      <c r="A48" s="146"/>
      <c r="B48" s="102"/>
      <c r="C48" s="146"/>
      <c r="D48" s="102"/>
      <c r="E48" s="147"/>
      <c r="F48" s="102"/>
      <c r="G48" s="102"/>
      <c r="H48" s="102"/>
      <c r="I48" s="102"/>
      <c r="J48" s="148"/>
      <c r="K48" s="148"/>
      <c r="L48" s="148"/>
      <c r="M48" s="148"/>
      <c r="N48" s="148"/>
      <c r="O48" s="149"/>
      <c r="P48" s="146"/>
      <c r="Q48" s="150"/>
      <c r="R48" s="150"/>
      <c r="S48" s="148"/>
      <c r="T48" s="151"/>
      <c r="U48" s="148"/>
      <c r="V48" s="148"/>
      <c r="W48" s="144"/>
      <c r="X48" s="152"/>
      <c r="Y48" s="153"/>
      <c r="Z48" s="153"/>
      <c r="AA48" s="153"/>
      <c r="AB48" s="153"/>
      <c r="AC48" s="153"/>
      <c r="AD48" s="216" t="s">
        <v>241</v>
      </c>
      <c r="AE48" s="216"/>
      <c r="AF48" s="216"/>
      <c r="AG48" s="216"/>
      <c r="AH48" s="217"/>
      <c r="AI48" s="218">
        <f>SUM(AI39:AM47)</f>
        <v>0</v>
      </c>
      <c r="AJ48" s="219"/>
      <c r="AK48" s="219"/>
      <c r="AL48" s="219"/>
      <c r="AM48" s="220"/>
    </row>
    <row r="49" spans="1:48">
      <c r="A49" s="116" t="s">
        <v>234</v>
      </c>
      <c r="B49" s="90"/>
      <c r="C49" s="116"/>
      <c r="D49" s="90"/>
      <c r="E49" s="117"/>
      <c r="F49" s="90"/>
      <c r="G49" s="90"/>
      <c r="H49" s="90"/>
      <c r="I49" s="90"/>
      <c r="J49" s="118"/>
      <c r="K49" s="118"/>
      <c r="L49" s="118"/>
      <c r="M49" s="118"/>
      <c r="N49" s="118"/>
      <c r="O49" s="119"/>
      <c r="P49" s="116"/>
      <c r="Q49" s="91"/>
      <c r="R49" s="91"/>
      <c r="S49" s="118"/>
      <c r="T49" s="99"/>
      <c r="U49" s="118"/>
      <c r="V49" s="118"/>
      <c r="W49" s="120"/>
      <c r="AC49" s="121"/>
      <c r="AD49" s="123"/>
      <c r="AE49" s="123"/>
      <c r="AF49" s="123"/>
      <c r="AG49" s="124"/>
      <c r="AH49" s="124"/>
      <c r="AI49" s="125"/>
      <c r="AJ49" s="125"/>
      <c r="AK49" s="125"/>
      <c r="AL49" s="126"/>
      <c r="AM49" s="126"/>
    </row>
    <row r="50" spans="1:48">
      <c r="A50" s="173" t="s">
        <v>240</v>
      </c>
      <c r="B50" s="90"/>
      <c r="C50" s="116"/>
      <c r="D50" s="90"/>
      <c r="E50" s="117"/>
      <c r="F50" s="90"/>
      <c r="G50" s="90"/>
      <c r="H50" s="90"/>
      <c r="I50" s="90"/>
      <c r="J50" s="118"/>
      <c r="K50" s="118"/>
      <c r="L50" s="118"/>
      <c r="M50" s="118"/>
      <c r="N50" s="118"/>
      <c r="O50" s="119"/>
      <c r="P50" s="116"/>
      <c r="Q50" s="91"/>
      <c r="R50" s="91"/>
      <c r="S50" s="118"/>
      <c r="T50" s="99"/>
      <c r="U50" s="118"/>
      <c r="V50" s="118"/>
      <c r="W50" s="120"/>
      <c r="AC50" s="121"/>
      <c r="AD50" s="123"/>
      <c r="AE50" s="123"/>
      <c r="AF50" s="123"/>
      <c r="AG50" s="124"/>
      <c r="AH50" s="124"/>
      <c r="AI50" s="125"/>
      <c r="AJ50" s="125"/>
      <c r="AK50" s="125"/>
      <c r="AL50" s="126"/>
      <c r="AM50" s="126"/>
    </row>
    <row r="51" spans="1:48" ht="23.5" customHeight="1">
      <c r="A51" s="128"/>
      <c r="B51" s="129" t="s">
        <v>233</v>
      </c>
      <c r="C51" s="130"/>
      <c r="D51" s="129"/>
      <c r="E51" s="131"/>
      <c r="F51" s="129"/>
      <c r="G51" s="129"/>
      <c r="H51" s="129"/>
      <c r="I51" s="129"/>
      <c r="J51" s="132"/>
      <c r="K51" s="132"/>
      <c r="L51" s="132"/>
      <c r="M51" s="132"/>
      <c r="N51" s="132"/>
      <c r="O51" s="133"/>
      <c r="P51" s="130"/>
      <c r="Q51" s="134"/>
      <c r="R51" s="134"/>
      <c r="S51" s="132"/>
      <c r="T51" s="135"/>
      <c r="U51" s="132"/>
      <c r="V51" s="132"/>
      <c r="W51" s="114"/>
      <c r="X51" s="134"/>
      <c r="Y51" s="207" t="s">
        <v>253</v>
      </c>
      <c r="Z51" s="208"/>
      <c r="AA51" s="208"/>
      <c r="AB51" s="208"/>
      <c r="AC51" s="209"/>
      <c r="AD51" s="207" t="s">
        <v>236</v>
      </c>
      <c r="AE51" s="210"/>
      <c r="AF51" s="210"/>
      <c r="AG51" s="210"/>
      <c r="AH51" s="211"/>
      <c r="AI51" s="212" t="s">
        <v>237</v>
      </c>
      <c r="AJ51" s="213"/>
      <c r="AK51" s="213"/>
      <c r="AL51" s="213"/>
      <c r="AM51" s="214"/>
    </row>
    <row r="52" spans="1:48">
      <c r="A52" s="157">
        <v>1</v>
      </c>
      <c r="B52" s="137" t="s">
        <v>257</v>
      </c>
      <c r="C52" s="94"/>
      <c r="D52" s="95"/>
      <c r="E52" s="138"/>
      <c r="F52" s="95"/>
      <c r="G52" s="95"/>
      <c r="H52" s="95"/>
      <c r="I52" s="95"/>
      <c r="J52" s="139"/>
      <c r="K52" s="139"/>
      <c r="L52" s="139"/>
      <c r="M52" s="139"/>
      <c r="N52" s="139"/>
      <c r="O52" s="140"/>
      <c r="P52" s="94"/>
      <c r="Q52" s="141"/>
      <c r="R52" s="141"/>
      <c r="S52" s="139"/>
      <c r="T52" s="97"/>
      <c r="U52" s="139"/>
      <c r="V52" s="139"/>
      <c r="W52" s="142"/>
      <c r="X52" s="154"/>
      <c r="Y52" s="204"/>
      <c r="Z52" s="205"/>
      <c r="AA52" s="205"/>
      <c r="AB52" s="205"/>
      <c r="AC52" s="206"/>
      <c r="AD52" s="204"/>
      <c r="AE52" s="205"/>
      <c r="AF52" s="205"/>
      <c r="AG52" s="205"/>
      <c r="AH52" s="206"/>
      <c r="AI52" s="201">
        <f>Y52*AD52</f>
        <v>0</v>
      </c>
      <c r="AJ52" s="202"/>
      <c r="AK52" s="202"/>
      <c r="AL52" s="202"/>
      <c r="AM52" s="203"/>
    </row>
    <row r="53" spans="1:48">
      <c r="A53" s="157">
        <v>2</v>
      </c>
      <c r="B53" s="90" t="s">
        <v>258</v>
      </c>
      <c r="C53" s="116"/>
      <c r="D53" s="90"/>
      <c r="E53" s="117"/>
      <c r="F53" s="90"/>
      <c r="G53" s="90"/>
      <c r="H53" s="90"/>
      <c r="I53" s="90"/>
      <c r="J53" s="118"/>
      <c r="K53" s="118"/>
      <c r="L53" s="118"/>
      <c r="M53" s="118"/>
      <c r="N53" s="118"/>
      <c r="O53" s="119"/>
      <c r="P53" s="116"/>
      <c r="Q53" s="91"/>
      <c r="R53" s="91"/>
      <c r="S53" s="118"/>
      <c r="T53" s="99"/>
      <c r="U53" s="118"/>
      <c r="V53" s="118"/>
      <c r="W53" s="144"/>
      <c r="Y53" s="204"/>
      <c r="Z53" s="205"/>
      <c r="AA53" s="205"/>
      <c r="AB53" s="205"/>
      <c r="AC53" s="206"/>
      <c r="AD53" s="204"/>
      <c r="AE53" s="205"/>
      <c r="AF53" s="205"/>
      <c r="AG53" s="205"/>
      <c r="AH53" s="206"/>
      <c r="AI53" s="201">
        <f t="shared" ref="AI53:AI59" si="3">Y53*AD53</f>
        <v>0</v>
      </c>
      <c r="AJ53" s="202"/>
      <c r="AK53" s="202"/>
      <c r="AL53" s="202"/>
      <c r="AM53" s="203"/>
    </row>
    <row r="54" spans="1:48">
      <c r="A54" s="157">
        <v>3</v>
      </c>
      <c r="B54" s="137" t="s">
        <v>259</v>
      </c>
      <c r="C54" s="94"/>
      <c r="D54" s="95"/>
      <c r="E54" s="138"/>
      <c r="F54" s="95"/>
      <c r="G54" s="95"/>
      <c r="H54" s="95"/>
      <c r="I54" s="95"/>
      <c r="J54" s="139"/>
      <c r="K54" s="139"/>
      <c r="L54" s="139"/>
      <c r="M54" s="139"/>
      <c r="N54" s="139"/>
      <c r="O54" s="140"/>
      <c r="P54" s="94"/>
      <c r="Q54" s="141"/>
      <c r="R54" s="141"/>
      <c r="S54" s="139"/>
      <c r="T54" s="97"/>
      <c r="U54" s="139"/>
      <c r="V54" s="139"/>
      <c r="W54" s="142"/>
      <c r="X54" s="154"/>
      <c r="Y54" s="204"/>
      <c r="Z54" s="205"/>
      <c r="AA54" s="205"/>
      <c r="AB54" s="205"/>
      <c r="AC54" s="206"/>
      <c r="AD54" s="204"/>
      <c r="AE54" s="205"/>
      <c r="AF54" s="205"/>
      <c r="AG54" s="205"/>
      <c r="AH54" s="206"/>
      <c r="AI54" s="201">
        <f t="shared" si="3"/>
        <v>0</v>
      </c>
      <c r="AJ54" s="202"/>
      <c r="AK54" s="202"/>
      <c r="AL54" s="202"/>
      <c r="AM54" s="203"/>
    </row>
    <row r="55" spans="1:48">
      <c r="A55" s="157">
        <v>4</v>
      </c>
      <c r="B55" s="90" t="s">
        <v>260</v>
      </c>
      <c r="C55" s="116"/>
      <c r="D55" s="90"/>
      <c r="E55" s="117"/>
      <c r="F55" s="90"/>
      <c r="G55" s="90"/>
      <c r="H55" s="90"/>
      <c r="I55" s="90"/>
      <c r="J55" s="118"/>
      <c r="K55" s="118"/>
      <c r="L55" s="118"/>
      <c r="M55" s="118"/>
      <c r="N55" s="118"/>
      <c r="O55" s="119"/>
      <c r="P55" s="116"/>
      <c r="Q55" s="91"/>
      <c r="R55" s="91"/>
      <c r="S55" s="118"/>
      <c r="T55" s="99"/>
      <c r="U55" s="118"/>
      <c r="V55" s="118"/>
      <c r="W55" s="144"/>
      <c r="Y55" s="204"/>
      <c r="Z55" s="205"/>
      <c r="AA55" s="205"/>
      <c r="AB55" s="205"/>
      <c r="AC55" s="206"/>
      <c r="AD55" s="204"/>
      <c r="AE55" s="205"/>
      <c r="AF55" s="205"/>
      <c r="AG55" s="205"/>
      <c r="AH55" s="206"/>
      <c r="AI55" s="201">
        <f t="shared" si="3"/>
        <v>0</v>
      </c>
      <c r="AJ55" s="202"/>
      <c r="AK55" s="202"/>
      <c r="AL55" s="202"/>
      <c r="AM55" s="203"/>
    </row>
    <row r="56" spans="1:48">
      <c r="A56" s="128">
        <v>5</v>
      </c>
      <c r="B56" s="137" t="s">
        <v>261</v>
      </c>
      <c r="C56" s="94"/>
      <c r="D56" s="95"/>
      <c r="E56" s="138"/>
      <c r="F56" s="95"/>
      <c r="G56" s="95"/>
      <c r="H56" s="95"/>
      <c r="I56" s="95"/>
      <c r="J56" s="139"/>
      <c r="K56" s="139"/>
      <c r="L56" s="139"/>
      <c r="M56" s="139"/>
      <c r="N56" s="139"/>
      <c r="O56" s="140"/>
      <c r="P56" s="94"/>
      <c r="Q56" s="141"/>
      <c r="R56" s="141"/>
      <c r="S56" s="139"/>
      <c r="T56" s="97"/>
      <c r="U56" s="139"/>
      <c r="V56" s="139"/>
      <c r="W56" s="142"/>
      <c r="X56" s="154"/>
      <c r="Y56" s="204"/>
      <c r="Z56" s="205"/>
      <c r="AA56" s="205"/>
      <c r="AB56" s="205"/>
      <c r="AC56" s="206"/>
      <c r="AD56" s="204"/>
      <c r="AE56" s="205"/>
      <c r="AF56" s="205"/>
      <c r="AG56" s="205"/>
      <c r="AH56" s="206"/>
      <c r="AI56" s="201">
        <f t="shared" si="3"/>
        <v>0</v>
      </c>
      <c r="AJ56" s="202"/>
      <c r="AK56" s="202"/>
      <c r="AL56" s="202"/>
      <c r="AM56" s="203"/>
    </row>
    <row r="57" spans="1:48">
      <c r="A57" s="128">
        <v>6</v>
      </c>
      <c r="B57" s="90" t="s">
        <v>262</v>
      </c>
      <c r="C57" s="116"/>
      <c r="D57" s="90"/>
      <c r="E57" s="117"/>
      <c r="F57" s="90"/>
      <c r="G57" s="90"/>
      <c r="H57" s="90"/>
      <c r="I57" s="90"/>
      <c r="J57" s="118"/>
      <c r="K57" s="118"/>
      <c r="L57" s="118"/>
      <c r="M57" s="118"/>
      <c r="N57" s="118"/>
      <c r="O57" s="119"/>
      <c r="P57" s="116"/>
      <c r="Q57" s="91"/>
      <c r="R57" s="91"/>
      <c r="S57" s="118"/>
      <c r="T57" s="99"/>
      <c r="U57" s="118"/>
      <c r="V57" s="118"/>
      <c r="W57" s="144"/>
      <c r="Y57" s="204"/>
      <c r="Z57" s="205"/>
      <c r="AA57" s="205"/>
      <c r="AB57" s="205"/>
      <c r="AC57" s="206"/>
      <c r="AD57" s="204"/>
      <c r="AE57" s="205"/>
      <c r="AF57" s="205"/>
      <c r="AG57" s="205"/>
      <c r="AH57" s="206"/>
      <c r="AI57" s="201">
        <f t="shared" si="3"/>
        <v>0</v>
      </c>
      <c r="AJ57" s="202"/>
      <c r="AK57" s="202"/>
      <c r="AL57" s="202"/>
      <c r="AM57" s="203"/>
    </row>
    <row r="58" spans="1:48">
      <c r="A58" s="128">
        <v>7</v>
      </c>
      <c r="B58" s="137" t="s">
        <v>263</v>
      </c>
      <c r="C58" s="94"/>
      <c r="D58" s="95"/>
      <c r="E58" s="138"/>
      <c r="F58" s="95"/>
      <c r="G58" s="95"/>
      <c r="H58" s="95"/>
      <c r="I58" s="95"/>
      <c r="J58" s="139"/>
      <c r="K58" s="139"/>
      <c r="L58" s="139"/>
      <c r="M58" s="139"/>
      <c r="N58" s="139"/>
      <c r="O58" s="140"/>
      <c r="P58" s="94"/>
      <c r="Q58" s="141"/>
      <c r="R58" s="141"/>
      <c r="S58" s="139"/>
      <c r="T58" s="97"/>
      <c r="U58" s="139"/>
      <c r="V58" s="139"/>
      <c r="W58" s="142"/>
      <c r="X58" s="154"/>
      <c r="Y58" s="204"/>
      <c r="Z58" s="205"/>
      <c r="AA58" s="205"/>
      <c r="AB58" s="205"/>
      <c r="AC58" s="206"/>
      <c r="AD58" s="204"/>
      <c r="AE58" s="205"/>
      <c r="AF58" s="205"/>
      <c r="AG58" s="205"/>
      <c r="AH58" s="206"/>
      <c r="AI58" s="201">
        <f t="shared" si="3"/>
        <v>0</v>
      </c>
      <c r="AJ58" s="202"/>
      <c r="AK58" s="202"/>
      <c r="AL58" s="202"/>
      <c r="AM58" s="203"/>
    </row>
    <row r="59" spans="1:48">
      <c r="A59" s="128">
        <v>8</v>
      </c>
      <c r="B59" s="90" t="s">
        <v>264</v>
      </c>
      <c r="C59" s="155"/>
      <c r="D59" s="95"/>
      <c r="E59" s="138"/>
      <c r="F59" s="95"/>
      <c r="G59" s="95"/>
      <c r="H59" s="95"/>
      <c r="I59" s="95"/>
      <c r="J59" s="139"/>
      <c r="K59" s="139"/>
      <c r="L59" s="139"/>
      <c r="M59" s="139"/>
      <c r="N59" s="139"/>
      <c r="O59" s="140"/>
      <c r="P59" s="94"/>
      <c r="Q59" s="141"/>
      <c r="R59" s="141"/>
      <c r="S59" s="139"/>
      <c r="T59" s="97"/>
      <c r="U59" s="139"/>
      <c r="V59" s="139"/>
      <c r="W59" s="142"/>
      <c r="X59" s="154"/>
      <c r="Y59" s="204"/>
      <c r="Z59" s="205"/>
      <c r="AA59" s="205"/>
      <c r="AB59" s="205"/>
      <c r="AC59" s="206"/>
      <c r="AD59" s="204"/>
      <c r="AE59" s="205"/>
      <c r="AF59" s="205"/>
      <c r="AG59" s="205"/>
      <c r="AH59" s="206"/>
      <c r="AI59" s="201">
        <f t="shared" si="3"/>
        <v>0</v>
      </c>
      <c r="AJ59" s="202"/>
      <c r="AK59" s="202"/>
      <c r="AL59" s="202"/>
      <c r="AM59" s="203"/>
    </row>
    <row r="60" spans="1:48" ht="17.5" customHeight="1">
      <c r="A60" s="116"/>
      <c r="B60" s="156"/>
      <c r="C60" s="116"/>
      <c r="D60" s="90"/>
      <c r="E60" s="117"/>
      <c r="F60" s="90"/>
      <c r="G60" s="90"/>
      <c r="H60" s="90"/>
      <c r="I60" s="90"/>
      <c r="J60" s="118"/>
      <c r="K60" s="118"/>
      <c r="L60" s="118"/>
      <c r="M60" s="118"/>
      <c r="N60" s="118"/>
      <c r="O60" s="119"/>
      <c r="P60" s="116"/>
      <c r="Q60" s="91"/>
      <c r="R60" s="91"/>
      <c r="S60" s="118"/>
      <c r="T60" s="99"/>
      <c r="U60" s="148"/>
      <c r="V60" s="148"/>
      <c r="W60" s="144"/>
      <c r="X60" s="152"/>
      <c r="Y60" s="153"/>
      <c r="Z60" s="153"/>
      <c r="AA60" s="153"/>
      <c r="AB60" s="153"/>
      <c r="AC60" s="153"/>
      <c r="AD60" s="216" t="s">
        <v>241</v>
      </c>
      <c r="AE60" s="216"/>
      <c r="AF60" s="216"/>
      <c r="AG60" s="216"/>
      <c r="AH60" s="217"/>
      <c r="AI60" s="218">
        <f>SUM(AI52:AM59)</f>
        <v>0</v>
      </c>
      <c r="AJ60" s="219"/>
      <c r="AK60" s="219"/>
      <c r="AL60" s="219"/>
      <c r="AM60" s="220"/>
      <c r="AN60" s="113"/>
      <c r="AO60" s="113"/>
      <c r="AP60" s="113"/>
      <c r="AQ60" s="113"/>
      <c r="AR60" s="113"/>
      <c r="AS60" s="113"/>
      <c r="AT60" s="113"/>
      <c r="AU60" s="113"/>
      <c r="AV60" s="113"/>
    </row>
    <row r="61" spans="1:48">
      <c r="A61" s="116" t="s">
        <v>272</v>
      </c>
      <c r="B61" s="90"/>
      <c r="C61" s="116"/>
      <c r="D61" s="90"/>
      <c r="E61" s="117"/>
      <c r="F61" s="90"/>
      <c r="G61" s="90"/>
      <c r="H61" s="90"/>
      <c r="I61" s="90"/>
      <c r="J61" s="118"/>
      <c r="K61" s="118"/>
      <c r="L61" s="118"/>
      <c r="M61" s="148"/>
      <c r="N61" s="148"/>
      <c r="O61" s="149"/>
      <c r="P61" s="146"/>
      <c r="Q61" s="150"/>
      <c r="R61" s="150"/>
      <c r="S61" s="148"/>
      <c r="T61" s="151"/>
      <c r="U61" s="148"/>
      <c r="V61" s="148"/>
      <c r="W61" s="144"/>
      <c r="X61" s="113"/>
      <c r="Y61" s="113"/>
      <c r="Z61" s="113"/>
      <c r="AA61" s="113"/>
      <c r="AB61" s="113"/>
      <c r="AC61" s="121"/>
      <c r="AD61" s="123"/>
      <c r="AE61" s="123"/>
      <c r="AF61" s="123"/>
      <c r="AG61" s="124"/>
      <c r="AH61" s="124"/>
      <c r="AI61" s="125"/>
      <c r="AJ61" s="125"/>
      <c r="AK61" s="125"/>
      <c r="AL61" s="126"/>
      <c r="AM61" s="126"/>
    </row>
    <row r="62" spans="1:48">
      <c r="A62" s="169" t="s">
        <v>254</v>
      </c>
    </row>
  </sheetData>
  <sheetProtection formatCells="0" formatColumns="0" formatRows="0" insertColumns="0" insertRows="0" autoFilter="0"/>
  <mergeCells count="126">
    <mergeCell ref="AI30:AM30"/>
    <mergeCell ref="Y31:AC31"/>
    <mergeCell ref="AD31:AH31"/>
    <mergeCell ref="AI31:AM31"/>
    <mergeCell ref="AI29:AM29"/>
    <mergeCell ref="AD28:AH28"/>
    <mergeCell ref="AI28:AM28"/>
    <mergeCell ref="Y34:AC34"/>
    <mergeCell ref="AD34:AH34"/>
    <mergeCell ref="AI34:AM34"/>
    <mergeCell ref="Y29:AC29"/>
    <mergeCell ref="Y32:AC32"/>
    <mergeCell ref="Y33:AC33"/>
    <mergeCell ref="AD32:AH32"/>
    <mergeCell ref="AD33:AH33"/>
    <mergeCell ref="Y35:AC35"/>
    <mergeCell ref="AD29:AH29"/>
    <mergeCell ref="Y28:AC28"/>
    <mergeCell ref="Y23:AC23"/>
    <mergeCell ref="Y24:AA25"/>
    <mergeCell ref="AB24:AC25"/>
    <mergeCell ref="Y30:AC30"/>
    <mergeCell ref="AD30:AH3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D23:AH23"/>
    <mergeCell ref="AD24:AF25"/>
    <mergeCell ref="AG24:AH25"/>
    <mergeCell ref="L10:AF10"/>
    <mergeCell ref="A13:AM13"/>
    <mergeCell ref="X15:Z15"/>
    <mergeCell ref="A10:K10"/>
    <mergeCell ref="A21:AM21"/>
    <mergeCell ref="AL24:AM25"/>
    <mergeCell ref="AI24:AK25"/>
    <mergeCell ref="AI23:AM23"/>
    <mergeCell ref="A15:W15"/>
    <mergeCell ref="A17:AM17"/>
    <mergeCell ref="A19:W19"/>
    <mergeCell ref="X19:Z19"/>
    <mergeCell ref="Y38:AC38"/>
    <mergeCell ref="AD38:AH38"/>
    <mergeCell ref="AI38:AM38"/>
    <mergeCell ref="A37:AM37"/>
    <mergeCell ref="AD48:AH48"/>
    <mergeCell ref="AD60:AH60"/>
    <mergeCell ref="AD36:AH36"/>
    <mergeCell ref="AI60:AM60"/>
    <mergeCell ref="AI48:AM48"/>
    <mergeCell ref="AI36:AM36"/>
    <mergeCell ref="Y51:AC51"/>
    <mergeCell ref="AD51:AH51"/>
    <mergeCell ref="AI51:AM51"/>
    <mergeCell ref="Y39:AC39"/>
    <mergeCell ref="Y42:AC42"/>
    <mergeCell ref="Y43:AC43"/>
    <mergeCell ref="Y44:AC44"/>
    <mergeCell ref="Y45:AC45"/>
    <mergeCell ref="Y52:AC52"/>
    <mergeCell ref="AD52:AH52"/>
    <mergeCell ref="AI52:AM52"/>
    <mergeCell ref="Y53:AC53"/>
    <mergeCell ref="AD53:AH53"/>
    <mergeCell ref="AI53:AM53"/>
    <mergeCell ref="AD35:AH35"/>
    <mergeCell ref="AI32:AM32"/>
    <mergeCell ref="AI33:AM33"/>
    <mergeCell ref="AI35:AM35"/>
    <mergeCell ref="Y46:AC46"/>
    <mergeCell ref="Y47:AC47"/>
    <mergeCell ref="AD39:AH39"/>
    <mergeCell ref="AD42:AH42"/>
    <mergeCell ref="AD43:AH43"/>
    <mergeCell ref="AD44:AH44"/>
    <mergeCell ref="AD45:AH45"/>
    <mergeCell ref="AD46:AH46"/>
    <mergeCell ref="AD47:AH47"/>
    <mergeCell ref="Y41:AC41"/>
    <mergeCell ref="AD41:AH41"/>
    <mergeCell ref="Y40:AC40"/>
    <mergeCell ref="AD40:AH40"/>
    <mergeCell ref="AI39:AM39"/>
    <mergeCell ref="AI40:AM40"/>
    <mergeCell ref="AI41:AM41"/>
    <mergeCell ref="AI42:AM42"/>
    <mergeCell ref="AI43:AM43"/>
    <mergeCell ref="AI44:AM44"/>
    <mergeCell ref="AI45:AM45"/>
    <mergeCell ref="AI46:AM46"/>
    <mergeCell ref="AI47:AM47"/>
    <mergeCell ref="Y54:AC54"/>
    <mergeCell ref="AD54:AH54"/>
    <mergeCell ref="AI54:AM54"/>
    <mergeCell ref="Y58:AC58"/>
    <mergeCell ref="AD58:AH58"/>
    <mergeCell ref="AI58:AM58"/>
    <mergeCell ref="Y59:AC59"/>
    <mergeCell ref="AD59:AH59"/>
    <mergeCell ref="AI59:AM59"/>
    <mergeCell ref="Y55:AC55"/>
    <mergeCell ref="AD55:AH55"/>
    <mergeCell ref="AI55:AM55"/>
    <mergeCell ref="Y56:AC56"/>
    <mergeCell ref="AD56:AH56"/>
    <mergeCell ref="AI56:AM56"/>
    <mergeCell ref="Y57:AC57"/>
    <mergeCell ref="AD57:AH57"/>
    <mergeCell ref="AI57:AM57"/>
  </mergeCells>
  <phoneticPr fontId="5"/>
  <dataValidations count="2">
    <dataValidation imeMode="halfAlpha" allowBlank="1" showInputMessage="1" showErrorMessage="1" sqref="S38:V61 J38:N61 J23:N36 S23:V36" xr:uid="{00000000-0002-0000-0300-000000000000}"/>
    <dataValidation type="list" allowBlank="1" showInputMessage="1" showErrorMessage="1" sqref="X15:Z15 X19:Z19"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52</v>
      </c>
      <c r="B1" s="6"/>
      <c r="C1" s="5" t="s">
        <v>53</v>
      </c>
      <c r="I1" s="5"/>
      <c r="J1" s="5"/>
    </row>
    <row r="2" spans="1:15" ht="27" customHeight="1">
      <c r="A2" s="8" t="s">
        <v>54</v>
      </c>
      <c r="B2" s="9"/>
      <c r="C2" s="10"/>
      <c r="D2" s="10"/>
      <c r="E2" s="10"/>
      <c r="F2" s="10"/>
      <c r="G2" s="10"/>
      <c r="H2" s="11"/>
      <c r="I2" s="332" t="s">
        <v>55</v>
      </c>
      <c r="J2" s="333"/>
    </row>
    <row r="3" spans="1:15" ht="30" customHeight="1">
      <c r="A3" s="12"/>
      <c r="B3" s="13"/>
      <c r="C3" s="14"/>
      <c r="D3" s="14"/>
      <c r="E3" s="14"/>
      <c r="F3" s="14"/>
      <c r="G3" s="15" t="s">
        <v>56</v>
      </c>
      <c r="H3" s="16"/>
    </row>
    <row r="4" spans="1:15" ht="71.25" customHeight="1">
      <c r="A4" s="17"/>
      <c r="B4" s="18"/>
      <c r="C4" s="315" t="s">
        <v>57</v>
      </c>
      <c r="D4" s="316"/>
      <c r="E4" s="316"/>
      <c r="F4" s="317"/>
      <c r="G4" s="334" t="s">
        <v>58</v>
      </c>
      <c r="H4" s="335"/>
    </row>
    <row r="5" spans="1:15" ht="19" customHeight="1">
      <c r="A5" s="19"/>
      <c r="B5" s="20"/>
      <c r="C5" s="310" t="s">
        <v>59</v>
      </c>
      <c r="D5" s="21">
        <v>1</v>
      </c>
      <c r="E5" s="305" t="s">
        <v>60</v>
      </c>
      <c r="F5" s="21" t="s">
        <v>61</v>
      </c>
      <c r="G5" s="22">
        <v>653</v>
      </c>
      <c r="H5" s="23" t="s">
        <v>62</v>
      </c>
      <c r="K5" s="24"/>
      <c r="L5" s="25"/>
      <c r="M5" s="24"/>
      <c r="N5" s="25"/>
      <c r="O5" s="26"/>
    </row>
    <row r="6" spans="1:15" ht="19" customHeight="1">
      <c r="A6" s="19"/>
      <c r="B6" s="20"/>
      <c r="C6" s="310"/>
      <c r="D6" s="21">
        <v>2</v>
      </c>
      <c r="E6" s="305"/>
      <c r="F6" s="21" t="s">
        <v>63</v>
      </c>
      <c r="G6" s="22">
        <v>831</v>
      </c>
      <c r="H6" s="23" t="s">
        <v>62</v>
      </c>
      <c r="K6" s="24"/>
      <c r="L6" s="25"/>
      <c r="M6" s="24"/>
      <c r="N6" s="25"/>
      <c r="O6" s="26"/>
    </row>
    <row r="7" spans="1:15" ht="19" customHeight="1">
      <c r="A7" s="19"/>
      <c r="B7" s="20"/>
      <c r="C7" s="310"/>
      <c r="D7" s="21">
        <v>3</v>
      </c>
      <c r="E7" s="305"/>
      <c r="F7" s="21" t="s">
        <v>64</v>
      </c>
      <c r="G7" s="22">
        <v>1075</v>
      </c>
      <c r="H7" s="23" t="s">
        <v>62</v>
      </c>
      <c r="K7" s="24"/>
      <c r="L7" s="25"/>
      <c r="M7" s="24"/>
      <c r="N7" s="25"/>
      <c r="O7" s="26"/>
    </row>
    <row r="8" spans="1:15" ht="19" customHeight="1">
      <c r="A8" s="19"/>
      <c r="B8" s="20"/>
      <c r="C8" s="310"/>
      <c r="D8" s="21">
        <v>4</v>
      </c>
      <c r="E8" s="306" t="s">
        <v>65</v>
      </c>
      <c r="F8" s="306"/>
      <c r="G8" s="22">
        <v>305</v>
      </c>
      <c r="H8" s="23" t="s">
        <v>62</v>
      </c>
      <c r="K8" s="24"/>
      <c r="L8" s="25"/>
      <c r="M8" s="24"/>
      <c r="N8" s="25"/>
      <c r="O8" s="26"/>
    </row>
    <row r="9" spans="1:15" ht="19" customHeight="1">
      <c r="A9" s="19"/>
      <c r="B9" s="20"/>
      <c r="C9" s="310"/>
      <c r="D9" s="21">
        <v>5</v>
      </c>
      <c r="E9" s="305" t="s">
        <v>66</v>
      </c>
      <c r="F9" s="305"/>
      <c r="G9" s="22">
        <v>340</v>
      </c>
      <c r="H9" s="23" t="s">
        <v>62</v>
      </c>
      <c r="K9" s="24"/>
      <c r="L9" s="25"/>
      <c r="M9" s="24"/>
      <c r="N9" s="25"/>
      <c r="O9" s="26"/>
    </row>
    <row r="10" spans="1:15" ht="19" customHeight="1">
      <c r="A10" s="19"/>
      <c r="B10" s="20"/>
      <c r="C10" s="310"/>
      <c r="D10" s="21">
        <v>6</v>
      </c>
      <c r="E10" s="305" t="s">
        <v>67</v>
      </c>
      <c r="F10" s="21" t="s">
        <v>61</v>
      </c>
      <c r="G10" s="22">
        <v>642</v>
      </c>
      <c r="H10" s="23" t="s">
        <v>62</v>
      </c>
      <c r="K10" s="24"/>
      <c r="L10" s="25"/>
      <c r="M10" s="24"/>
      <c r="N10" s="25"/>
      <c r="O10" s="26"/>
    </row>
    <row r="11" spans="1:15" ht="19" customHeight="1">
      <c r="A11" s="19"/>
      <c r="B11" s="20"/>
      <c r="C11" s="310"/>
      <c r="D11" s="21">
        <v>7</v>
      </c>
      <c r="E11" s="305"/>
      <c r="F11" s="21" t="s">
        <v>63</v>
      </c>
      <c r="G11" s="22">
        <v>776</v>
      </c>
      <c r="H11" s="23" t="s">
        <v>62</v>
      </c>
      <c r="K11" s="24"/>
      <c r="L11" s="25"/>
      <c r="M11" s="24"/>
      <c r="N11" s="25"/>
      <c r="O11" s="26"/>
    </row>
    <row r="12" spans="1:15" ht="19" customHeight="1">
      <c r="A12" s="19"/>
      <c r="B12" s="20"/>
      <c r="C12" s="310"/>
      <c r="D12" s="21">
        <v>8</v>
      </c>
      <c r="E12" s="305"/>
      <c r="F12" s="21" t="s">
        <v>64</v>
      </c>
      <c r="G12" s="22">
        <v>1272</v>
      </c>
      <c r="H12" s="23" t="s">
        <v>62</v>
      </c>
      <c r="K12" s="24"/>
      <c r="L12" s="25"/>
      <c r="M12" s="24"/>
      <c r="N12" s="25"/>
      <c r="O12" s="26"/>
    </row>
    <row r="13" spans="1:15" ht="19" customHeight="1">
      <c r="A13" s="19"/>
      <c r="B13" s="20"/>
      <c r="C13" s="27" t="s">
        <v>68</v>
      </c>
      <c r="D13" s="21">
        <v>9</v>
      </c>
      <c r="E13" s="305" t="s">
        <v>69</v>
      </c>
      <c r="F13" s="305"/>
      <c r="G13" s="22">
        <v>44</v>
      </c>
      <c r="H13" s="23" t="s">
        <v>70</v>
      </c>
      <c r="K13" s="24"/>
      <c r="L13" s="26"/>
      <c r="M13" s="26"/>
      <c r="N13" s="25"/>
      <c r="O13" s="24"/>
    </row>
    <row r="14" spans="1:15" ht="19" customHeight="1">
      <c r="A14" s="19"/>
      <c r="B14" s="20"/>
      <c r="C14" s="310" t="s">
        <v>71</v>
      </c>
      <c r="D14" s="21">
        <v>10</v>
      </c>
      <c r="E14" s="305" t="s">
        <v>72</v>
      </c>
      <c r="F14" s="305"/>
      <c r="G14" s="22">
        <v>500</v>
      </c>
      <c r="H14" s="23" t="s">
        <v>62</v>
      </c>
      <c r="K14" s="24"/>
      <c r="L14" s="25"/>
      <c r="M14" s="24"/>
      <c r="N14" s="25"/>
      <c r="O14" s="26"/>
    </row>
    <row r="15" spans="1:15" ht="19" customHeight="1">
      <c r="A15" s="19"/>
      <c r="B15" s="20"/>
      <c r="C15" s="310"/>
      <c r="D15" s="21">
        <v>11</v>
      </c>
      <c r="E15" s="305" t="s">
        <v>73</v>
      </c>
      <c r="F15" s="305"/>
      <c r="G15" s="22">
        <v>431</v>
      </c>
      <c r="H15" s="23" t="s">
        <v>62</v>
      </c>
      <c r="K15" s="24"/>
      <c r="L15" s="25"/>
      <c r="M15" s="24"/>
      <c r="N15" s="25"/>
      <c r="O15" s="26"/>
    </row>
    <row r="16" spans="1:15" ht="19" customHeight="1">
      <c r="A16" s="19"/>
      <c r="B16" s="20"/>
      <c r="C16" s="310"/>
      <c r="D16" s="21">
        <v>12</v>
      </c>
      <c r="E16" s="305" t="s">
        <v>74</v>
      </c>
      <c r="F16" s="305"/>
      <c r="G16" s="22">
        <v>464</v>
      </c>
      <c r="H16" s="23" t="s">
        <v>62</v>
      </c>
      <c r="K16" s="24"/>
      <c r="L16" s="25"/>
      <c r="M16" s="24"/>
      <c r="N16" s="25"/>
      <c r="O16" s="26"/>
    </row>
    <row r="17" spans="1:28" ht="19" customHeight="1">
      <c r="A17" s="19"/>
      <c r="B17" s="20"/>
      <c r="C17" s="310"/>
      <c r="D17" s="21">
        <v>13</v>
      </c>
      <c r="E17" s="305" t="s">
        <v>75</v>
      </c>
      <c r="F17" s="305"/>
      <c r="G17" s="22">
        <v>153</v>
      </c>
      <c r="H17" s="23" t="s">
        <v>62</v>
      </c>
      <c r="K17" s="24"/>
      <c r="L17" s="25"/>
      <c r="M17" s="24"/>
      <c r="N17" s="25"/>
      <c r="O17" s="26"/>
    </row>
    <row r="18" spans="1:28" ht="19" customHeight="1">
      <c r="A18" s="19"/>
      <c r="B18" s="20"/>
      <c r="C18" s="310"/>
      <c r="D18" s="21">
        <v>14</v>
      </c>
      <c r="E18" s="305" t="s">
        <v>76</v>
      </c>
      <c r="F18" s="305"/>
      <c r="G18" s="22">
        <v>1002</v>
      </c>
      <c r="H18" s="23" t="s">
        <v>62</v>
      </c>
      <c r="K18" s="24"/>
      <c r="L18" s="25"/>
      <c r="M18" s="24"/>
      <c r="N18" s="25"/>
      <c r="O18" s="26"/>
    </row>
    <row r="19" spans="1:28" ht="19" customHeight="1">
      <c r="A19" s="19"/>
      <c r="B19" s="20"/>
      <c r="C19" s="310"/>
      <c r="D19" s="21">
        <v>15</v>
      </c>
      <c r="E19" s="305" t="s">
        <v>77</v>
      </c>
      <c r="F19" s="305"/>
      <c r="G19" s="22">
        <v>573</v>
      </c>
      <c r="H19" s="23" t="s">
        <v>62</v>
      </c>
      <c r="K19" s="24"/>
      <c r="L19" s="25"/>
      <c r="M19" s="24"/>
      <c r="N19" s="25"/>
      <c r="O19" s="26"/>
    </row>
    <row r="20" spans="1:28" ht="19" customHeight="1">
      <c r="A20" s="19"/>
      <c r="B20" s="20"/>
      <c r="C20" s="310"/>
      <c r="D20" s="21">
        <v>16</v>
      </c>
      <c r="E20" s="305" t="s">
        <v>78</v>
      </c>
      <c r="F20" s="305"/>
      <c r="G20" s="22">
        <v>227</v>
      </c>
      <c r="H20" s="23" t="s">
        <v>62</v>
      </c>
      <c r="K20" s="24"/>
      <c r="L20" s="25"/>
      <c r="M20" s="24"/>
      <c r="N20" s="25"/>
      <c r="O20" s="26"/>
    </row>
    <row r="21" spans="1:28" s="28" customFormat="1" ht="19" customHeight="1">
      <c r="A21" s="19"/>
      <c r="B21" s="20"/>
      <c r="C21" s="310"/>
      <c r="D21" s="21">
        <v>17</v>
      </c>
      <c r="E21" s="305" t="s">
        <v>79</v>
      </c>
      <c r="F21" s="305"/>
      <c r="G21" s="22">
        <v>252</v>
      </c>
      <c r="H21" s="23" t="s">
        <v>62</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10"/>
      <c r="D22" s="21">
        <v>18</v>
      </c>
      <c r="E22" s="309" t="s">
        <v>80</v>
      </c>
      <c r="F22" s="309"/>
      <c r="G22" s="22">
        <v>82</v>
      </c>
      <c r="H22" s="23" t="s">
        <v>62</v>
      </c>
      <c r="K22" s="24"/>
      <c r="L22" s="25"/>
      <c r="M22" s="24"/>
      <c r="N22" s="25"/>
      <c r="O22" s="26"/>
    </row>
    <row r="23" spans="1:28" ht="19" customHeight="1">
      <c r="A23" s="19"/>
      <c r="B23" s="20"/>
      <c r="C23" s="304" t="s">
        <v>81</v>
      </c>
      <c r="D23" s="21">
        <v>19</v>
      </c>
      <c r="E23" s="305" t="s">
        <v>82</v>
      </c>
      <c r="F23" s="305"/>
      <c r="G23" s="22">
        <v>637</v>
      </c>
      <c r="H23" s="23" t="s">
        <v>62</v>
      </c>
      <c r="K23" s="24"/>
      <c r="L23" s="25"/>
      <c r="M23" s="24"/>
      <c r="N23" s="25"/>
      <c r="O23" s="26"/>
    </row>
    <row r="24" spans="1:28" ht="19" customHeight="1">
      <c r="A24" s="19"/>
      <c r="B24" s="20"/>
      <c r="C24" s="304"/>
      <c r="D24" s="21">
        <v>20</v>
      </c>
      <c r="E24" s="305" t="s">
        <v>83</v>
      </c>
      <c r="F24" s="305"/>
      <c r="G24" s="22">
        <v>873</v>
      </c>
      <c r="H24" s="23" t="s">
        <v>62</v>
      </c>
      <c r="K24" s="24"/>
      <c r="L24" s="25"/>
      <c r="M24" s="24"/>
      <c r="N24" s="25"/>
      <c r="O24" s="26"/>
    </row>
    <row r="25" spans="1:28" ht="19" customHeight="1">
      <c r="A25" s="19"/>
      <c r="B25" s="20"/>
      <c r="C25" s="304" t="s">
        <v>84</v>
      </c>
      <c r="D25" s="21">
        <v>21</v>
      </c>
      <c r="E25" s="305" t="s">
        <v>85</v>
      </c>
      <c r="F25" s="305"/>
      <c r="G25" s="22">
        <v>40</v>
      </c>
      <c r="H25" s="23" t="s">
        <v>70</v>
      </c>
      <c r="K25" s="24"/>
      <c r="L25" s="26"/>
      <c r="M25" s="26"/>
      <c r="N25" s="25"/>
      <c r="O25" s="24"/>
    </row>
    <row r="26" spans="1:28" ht="19" customHeight="1">
      <c r="A26" s="19"/>
      <c r="B26" s="20"/>
      <c r="C26" s="304"/>
      <c r="D26" s="21">
        <v>22</v>
      </c>
      <c r="E26" s="305" t="s">
        <v>86</v>
      </c>
      <c r="F26" s="305"/>
      <c r="G26" s="22">
        <v>48</v>
      </c>
      <c r="H26" s="23" t="s">
        <v>70</v>
      </c>
      <c r="K26" s="24"/>
      <c r="L26" s="26"/>
      <c r="M26" s="26"/>
      <c r="N26" s="25"/>
      <c r="O26" s="24"/>
    </row>
    <row r="27" spans="1:28" ht="19" customHeight="1">
      <c r="A27" s="19"/>
      <c r="B27" s="20"/>
      <c r="C27" s="304"/>
      <c r="D27" s="21">
        <v>23</v>
      </c>
      <c r="E27" s="305" t="s">
        <v>87</v>
      </c>
      <c r="F27" s="305"/>
      <c r="G27" s="22">
        <v>39</v>
      </c>
      <c r="H27" s="23" t="s">
        <v>70</v>
      </c>
      <c r="K27" s="24"/>
      <c r="L27" s="26"/>
      <c r="M27" s="26"/>
      <c r="N27" s="25"/>
      <c r="O27" s="24"/>
    </row>
    <row r="28" spans="1:28" ht="19" customHeight="1">
      <c r="A28" s="19"/>
      <c r="B28" s="20"/>
      <c r="C28" s="304"/>
      <c r="D28" s="21">
        <v>24</v>
      </c>
      <c r="E28" s="305" t="s">
        <v>88</v>
      </c>
      <c r="F28" s="305"/>
      <c r="G28" s="22">
        <v>48</v>
      </c>
      <c r="H28" s="23" t="s">
        <v>70</v>
      </c>
      <c r="K28" s="24"/>
      <c r="L28" s="26"/>
      <c r="M28" s="26"/>
      <c r="N28" s="25"/>
      <c r="O28" s="24"/>
    </row>
    <row r="29" spans="1:28" ht="19" customHeight="1">
      <c r="A29" s="19"/>
      <c r="B29" s="20"/>
      <c r="C29" s="304"/>
      <c r="D29" s="21">
        <v>25</v>
      </c>
      <c r="E29" s="305" t="s">
        <v>89</v>
      </c>
      <c r="F29" s="305"/>
      <c r="G29" s="22">
        <v>43</v>
      </c>
      <c r="H29" s="23" t="s">
        <v>70</v>
      </c>
      <c r="K29" s="24"/>
      <c r="L29" s="26"/>
      <c r="M29" s="26"/>
      <c r="N29" s="25"/>
      <c r="O29" s="24"/>
    </row>
    <row r="30" spans="1:28" ht="19" customHeight="1">
      <c r="A30" s="19"/>
      <c r="B30" s="20"/>
      <c r="C30" s="304"/>
      <c r="D30" s="21">
        <v>26</v>
      </c>
      <c r="E30" s="305" t="s">
        <v>90</v>
      </c>
      <c r="F30" s="305"/>
      <c r="G30" s="22">
        <v>48</v>
      </c>
      <c r="H30" s="23" t="s">
        <v>70</v>
      </c>
      <c r="K30" s="24"/>
      <c r="L30" s="26"/>
      <c r="M30" s="26"/>
      <c r="N30" s="25"/>
      <c r="O30" s="24"/>
    </row>
    <row r="31" spans="1:28" ht="19" customHeight="1">
      <c r="A31" s="19"/>
      <c r="B31" s="20"/>
      <c r="C31" s="304"/>
      <c r="D31" s="21">
        <v>27</v>
      </c>
      <c r="E31" s="306" t="s">
        <v>91</v>
      </c>
      <c r="F31" s="306"/>
      <c r="G31" s="22">
        <v>37</v>
      </c>
      <c r="H31" s="23" t="s">
        <v>70</v>
      </c>
      <c r="K31" s="24"/>
      <c r="L31" s="26"/>
      <c r="M31" s="26"/>
      <c r="N31" s="25"/>
      <c r="O31" s="24"/>
    </row>
    <row r="32" spans="1:28" ht="19" customHeight="1">
      <c r="A32" s="29"/>
      <c r="B32" s="30"/>
      <c r="C32" s="304"/>
      <c r="D32" s="21">
        <v>28</v>
      </c>
      <c r="E32" s="306" t="s">
        <v>92</v>
      </c>
      <c r="F32" s="306"/>
      <c r="G32" s="22">
        <v>37</v>
      </c>
      <c r="H32" s="23" t="s">
        <v>70</v>
      </c>
      <c r="K32" s="24"/>
      <c r="L32" s="26"/>
      <c r="M32" s="26"/>
      <c r="N32" s="25"/>
      <c r="O32" s="24"/>
    </row>
    <row r="33" spans="1:10" ht="246.75" customHeight="1">
      <c r="A33" s="31" t="s">
        <v>93</v>
      </c>
      <c r="B33" s="32"/>
      <c r="C33" s="33"/>
      <c r="D33" s="34"/>
      <c r="E33" s="35"/>
      <c r="F33" s="36"/>
      <c r="G33" s="330" t="s">
        <v>94</v>
      </c>
      <c r="H33" s="331"/>
    </row>
    <row r="34" spans="1:10" ht="70.5" customHeight="1">
      <c r="A34" s="37" t="s">
        <v>95</v>
      </c>
      <c r="B34" s="38"/>
      <c r="C34" s="39"/>
      <c r="D34" s="40"/>
      <c r="E34" s="41"/>
      <c r="F34" s="42"/>
      <c r="G34" s="295" t="s">
        <v>96</v>
      </c>
      <c r="H34" s="296"/>
    </row>
    <row r="35" spans="1:10" ht="21" customHeight="1">
      <c r="A35" s="43" t="s">
        <v>97</v>
      </c>
      <c r="B35" s="43"/>
      <c r="C35" s="26"/>
      <c r="D35" s="26"/>
      <c r="E35" s="43"/>
      <c r="F35" s="26"/>
      <c r="G35" s="44"/>
      <c r="H35" s="44"/>
    </row>
    <row r="36" spans="1:10" ht="21" customHeight="1">
      <c r="A36" s="7" t="s">
        <v>98</v>
      </c>
    </row>
    <row r="37" spans="1:10" ht="21" customHeight="1">
      <c r="A37" s="7" t="s">
        <v>99</v>
      </c>
    </row>
    <row r="38" spans="1:10" ht="21" customHeight="1">
      <c r="B38" s="7" t="s">
        <v>100</v>
      </c>
    </row>
    <row r="39" spans="1:10" ht="21" customHeight="1">
      <c r="A39" s="7" t="s">
        <v>101</v>
      </c>
    </row>
    <row r="40" spans="1:10">
      <c r="A40" s="7" t="s">
        <v>102</v>
      </c>
    </row>
    <row r="41" spans="1:10">
      <c r="A41" s="7" t="s">
        <v>103</v>
      </c>
    </row>
    <row r="42" spans="1:10">
      <c r="A42" s="7" t="s">
        <v>104</v>
      </c>
    </row>
    <row r="44" spans="1:10" ht="19">
      <c r="I44" s="329" t="s">
        <v>105</v>
      </c>
      <c r="J44" s="329"/>
    </row>
    <row r="45" spans="1:10" ht="21">
      <c r="I45" s="45"/>
      <c r="J45" s="45"/>
    </row>
    <row r="48" spans="1:10" ht="19">
      <c r="A48" s="8" t="s">
        <v>106</v>
      </c>
      <c r="B48" s="9"/>
      <c r="C48" s="10"/>
      <c r="D48" s="10"/>
      <c r="E48" s="10"/>
      <c r="F48" s="10"/>
      <c r="G48" s="10"/>
      <c r="H48" s="46"/>
      <c r="I48" s="46"/>
      <c r="J48" s="11"/>
    </row>
    <row r="49" spans="1:10" ht="16.5">
      <c r="A49" s="12"/>
      <c r="B49" s="13"/>
      <c r="C49" s="14"/>
      <c r="D49" s="14"/>
      <c r="E49" s="14"/>
      <c r="F49" s="14"/>
      <c r="G49" s="313" t="s">
        <v>107</v>
      </c>
      <c r="H49" s="314"/>
      <c r="I49" s="313" t="s">
        <v>108</v>
      </c>
      <c r="J49" s="314"/>
    </row>
    <row r="50" spans="1:10" ht="14.25" customHeight="1">
      <c r="A50" s="17"/>
      <c r="B50" s="18"/>
      <c r="C50" s="315" t="s">
        <v>109</v>
      </c>
      <c r="D50" s="316"/>
      <c r="E50" s="316"/>
      <c r="F50" s="317"/>
      <c r="G50" s="321" t="s">
        <v>110</v>
      </c>
      <c r="H50" s="322"/>
      <c r="I50" s="325" t="s">
        <v>111</v>
      </c>
      <c r="J50" s="326"/>
    </row>
    <row r="51" spans="1:10" ht="29.25" customHeight="1">
      <c r="A51" s="47"/>
      <c r="B51" s="48"/>
      <c r="C51" s="318"/>
      <c r="D51" s="319"/>
      <c r="E51" s="319"/>
      <c r="F51" s="320"/>
      <c r="G51" s="323"/>
      <c r="H51" s="324"/>
      <c r="I51" s="327"/>
      <c r="J51" s="328"/>
    </row>
    <row r="52" spans="1:10" ht="21">
      <c r="A52" s="19"/>
      <c r="B52" s="20"/>
      <c r="C52" s="310" t="s">
        <v>59</v>
      </c>
      <c r="D52" s="21">
        <v>1</v>
      </c>
      <c r="E52" s="305" t="s">
        <v>60</v>
      </c>
      <c r="F52" s="21" t="s">
        <v>61</v>
      </c>
      <c r="G52" s="49">
        <v>20</v>
      </c>
      <c r="H52" s="50" t="s">
        <v>112</v>
      </c>
      <c r="I52" s="22">
        <v>200</v>
      </c>
      <c r="J52" s="50" t="s">
        <v>62</v>
      </c>
    </row>
    <row r="53" spans="1:10" ht="21">
      <c r="A53" s="19"/>
      <c r="B53" s="20"/>
      <c r="C53" s="310"/>
      <c r="D53" s="21">
        <v>2</v>
      </c>
      <c r="E53" s="305"/>
      <c r="F53" s="21" t="s">
        <v>63</v>
      </c>
      <c r="G53" s="49">
        <v>20</v>
      </c>
      <c r="H53" s="50" t="s">
        <v>112</v>
      </c>
      <c r="I53" s="22">
        <v>200</v>
      </c>
      <c r="J53" s="50" t="s">
        <v>62</v>
      </c>
    </row>
    <row r="54" spans="1:10" ht="21">
      <c r="A54" s="19"/>
      <c r="B54" s="20"/>
      <c r="C54" s="310"/>
      <c r="D54" s="21">
        <v>3</v>
      </c>
      <c r="E54" s="305"/>
      <c r="F54" s="21" t="s">
        <v>64</v>
      </c>
      <c r="G54" s="49">
        <v>20</v>
      </c>
      <c r="H54" s="50" t="s">
        <v>112</v>
      </c>
      <c r="I54" s="22">
        <v>200</v>
      </c>
      <c r="J54" s="50" t="s">
        <v>62</v>
      </c>
    </row>
    <row r="55" spans="1:10" ht="21">
      <c r="A55" s="19"/>
      <c r="B55" s="20"/>
      <c r="C55" s="310"/>
      <c r="D55" s="21">
        <v>4</v>
      </c>
      <c r="E55" s="306" t="s">
        <v>65</v>
      </c>
      <c r="F55" s="306"/>
      <c r="G55" s="49">
        <v>20</v>
      </c>
      <c r="H55" s="50" t="s">
        <v>112</v>
      </c>
      <c r="I55" s="22">
        <v>200</v>
      </c>
      <c r="J55" s="50" t="s">
        <v>62</v>
      </c>
    </row>
    <row r="56" spans="1:10" ht="21">
      <c r="A56" s="19"/>
      <c r="B56" s="20"/>
      <c r="C56" s="310"/>
      <c r="D56" s="21">
        <v>5</v>
      </c>
      <c r="E56" s="305" t="s">
        <v>66</v>
      </c>
      <c r="F56" s="305"/>
      <c r="G56" s="49">
        <v>20</v>
      </c>
      <c r="H56" s="50" t="s">
        <v>112</v>
      </c>
      <c r="I56" s="22">
        <v>200</v>
      </c>
      <c r="J56" s="50" t="s">
        <v>62</v>
      </c>
    </row>
    <row r="57" spans="1:10" ht="21">
      <c r="A57" s="19"/>
      <c r="B57" s="20"/>
      <c r="C57" s="310"/>
      <c r="D57" s="21">
        <v>6</v>
      </c>
      <c r="E57" s="305" t="s">
        <v>67</v>
      </c>
      <c r="F57" s="21" t="s">
        <v>61</v>
      </c>
      <c r="G57" s="49">
        <v>20</v>
      </c>
      <c r="H57" s="50" t="s">
        <v>112</v>
      </c>
      <c r="I57" s="22">
        <v>200</v>
      </c>
      <c r="J57" s="50" t="s">
        <v>62</v>
      </c>
    </row>
    <row r="58" spans="1:10" ht="21">
      <c r="A58" s="19"/>
      <c r="B58" s="20"/>
      <c r="C58" s="310"/>
      <c r="D58" s="21">
        <v>7</v>
      </c>
      <c r="E58" s="305"/>
      <c r="F58" s="21" t="s">
        <v>63</v>
      </c>
      <c r="G58" s="49">
        <v>20</v>
      </c>
      <c r="H58" s="50" t="s">
        <v>112</v>
      </c>
      <c r="I58" s="22">
        <v>200</v>
      </c>
      <c r="J58" s="50" t="s">
        <v>62</v>
      </c>
    </row>
    <row r="59" spans="1:10" ht="21">
      <c r="A59" s="19"/>
      <c r="B59" s="20"/>
      <c r="C59" s="310"/>
      <c r="D59" s="21">
        <v>8</v>
      </c>
      <c r="E59" s="305"/>
      <c r="F59" s="21" t="s">
        <v>64</v>
      </c>
      <c r="G59" s="49">
        <v>20</v>
      </c>
      <c r="H59" s="50" t="s">
        <v>112</v>
      </c>
      <c r="I59" s="22">
        <v>200</v>
      </c>
      <c r="J59" s="50" t="s">
        <v>62</v>
      </c>
    </row>
    <row r="60" spans="1:10" ht="21">
      <c r="A60" s="19"/>
      <c r="B60" s="20"/>
      <c r="C60" s="27" t="s">
        <v>68</v>
      </c>
      <c r="D60" s="21">
        <v>9</v>
      </c>
      <c r="E60" s="305" t="s">
        <v>69</v>
      </c>
      <c r="F60" s="305"/>
      <c r="G60" s="49">
        <v>20</v>
      </c>
      <c r="H60" s="50" t="s">
        <v>112</v>
      </c>
      <c r="I60" s="22">
        <v>200</v>
      </c>
      <c r="J60" s="50" t="s">
        <v>62</v>
      </c>
    </row>
    <row r="61" spans="1:10" ht="21">
      <c r="A61" s="19"/>
      <c r="B61" s="20"/>
      <c r="C61" s="310" t="s">
        <v>71</v>
      </c>
      <c r="D61" s="21">
        <v>10</v>
      </c>
      <c r="E61" s="305" t="s">
        <v>72</v>
      </c>
      <c r="F61" s="305"/>
      <c r="G61" s="49">
        <v>20</v>
      </c>
      <c r="H61" s="50" t="s">
        <v>112</v>
      </c>
      <c r="I61" s="22">
        <v>200</v>
      </c>
      <c r="J61" s="50" t="s">
        <v>62</v>
      </c>
    </row>
    <row r="62" spans="1:10" ht="21">
      <c r="A62" s="19"/>
      <c r="B62" s="20"/>
      <c r="C62" s="310"/>
      <c r="D62" s="21">
        <v>11</v>
      </c>
      <c r="E62" s="305" t="s">
        <v>73</v>
      </c>
      <c r="F62" s="305"/>
      <c r="G62" s="49">
        <v>20</v>
      </c>
      <c r="H62" s="50" t="s">
        <v>112</v>
      </c>
      <c r="I62" s="22">
        <v>200</v>
      </c>
      <c r="J62" s="50" t="s">
        <v>62</v>
      </c>
    </row>
    <row r="63" spans="1:10" ht="21">
      <c r="A63" s="19"/>
      <c r="B63" s="20"/>
      <c r="C63" s="310"/>
      <c r="D63" s="21">
        <v>12</v>
      </c>
      <c r="E63" s="305" t="s">
        <v>74</v>
      </c>
      <c r="F63" s="305"/>
      <c r="G63" s="49">
        <v>20</v>
      </c>
      <c r="H63" s="50" t="s">
        <v>112</v>
      </c>
      <c r="I63" s="22">
        <v>200</v>
      </c>
      <c r="J63" s="50" t="s">
        <v>62</v>
      </c>
    </row>
    <row r="64" spans="1:10" ht="21">
      <c r="A64" s="19"/>
      <c r="B64" s="20"/>
      <c r="C64" s="310"/>
      <c r="D64" s="21">
        <v>13</v>
      </c>
      <c r="E64" s="305" t="s">
        <v>75</v>
      </c>
      <c r="F64" s="305"/>
      <c r="G64" s="49">
        <v>20</v>
      </c>
      <c r="H64" s="50" t="s">
        <v>112</v>
      </c>
      <c r="I64" s="22">
        <v>200</v>
      </c>
      <c r="J64" s="50" t="s">
        <v>62</v>
      </c>
    </row>
    <row r="65" spans="1:10" ht="21">
      <c r="A65" s="19"/>
      <c r="B65" s="20"/>
      <c r="C65" s="310"/>
      <c r="D65" s="21">
        <v>14</v>
      </c>
      <c r="E65" s="305" t="s">
        <v>76</v>
      </c>
      <c r="F65" s="305"/>
      <c r="G65" s="49">
        <v>20</v>
      </c>
      <c r="H65" s="50" t="s">
        <v>112</v>
      </c>
      <c r="I65" s="22">
        <v>200</v>
      </c>
      <c r="J65" s="50" t="s">
        <v>62</v>
      </c>
    </row>
    <row r="66" spans="1:10" ht="21">
      <c r="A66" s="19"/>
      <c r="B66" s="20"/>
      <c r="C66" s="310"/>
      <c r="D66" s="21">
        <v>15</v>
      </c>
      <c r="E66" s="305" t="s">
        <v>77</v>
      </c>
      <c r="F66" s="305"/>
      <c r="G66" s="49">
        <v>20</v>
      </c>
      <c r="H66" s="50" t="s">
        <v>112</v>
      </c>
      <c r="I66" s="22">
        <v>200</v>
      </c>
      <c r="J66" s="50" t="s">
        <v>62</v>
      </c>
    </row>
    <row r="67" spans="1:10" ht="21">
      <c r="A67" s="19"/>
      <c r="B67" s="20"/>
      <c r="C67" s="310"/>
      <c r="D67" s="51">
        <v>16</v>
      </c>
      <c r="E67" s="311" t="s">
        <v>78</v>
      </c>
      <c r="F67" s="52" t="s">
        <v>113</v>
      </c>
      <c r="G67" s="53" t="s">
        <v>114</v>
      </c>
      <c r="H67" s="50" t="s">
        <v>112</v>
      </c>
      <c r="I67" s="307">
        <v>200</v>
      </c>
      <c r="J67" s="307" t="s">
        <v>62</v>
      </c>
    </row>
    <row r="68" spans="1:10" ht="21">
      <c r="A68" s="19"/>
      <c r="B68" s="20"/>
      <c r="C68" s="310"/>
      <c r="D68" s="51">
        <v>17</v>
      </c>
      <c r="E68" s="312"/>
      <c r="F68" s="52" t="s">
        <v>115</v>
      </c>
      <c r="G68" s="53" t="s">
        <v>116</v>
      </c>
      <c r="H68" s="50" t="s">
        <v>112</v>
      </c>
      <c r="I68" s="308"/>
      <c r="J68" s="308"/>
    </row>
    <row r="69" spans="1:10" ht="21">
      <c r="A69" s="19"/>
      <c r="B69" s="20"/>
      <c r="C69" s="310"/>
      <c r="D69" s="51">
        <v>18</v>
      </c>
      <c r="E69" s="305" t="s">
        <v>79</v>
      </c>
      <c r="F69" s="305"/>
      <c r="G69" s="49">
        <v>20</v>
      </c>
      <c r="H69" s="50" t="s">
        <v>112</v>
      </c>
      <c r="I69" s="22">
        <v>200</v>
      </c>
      <c r="J69" s="50" t="s">
        <v>62</v>
      </c>
    </row>
    <row r="70" spans="1:10" ht="21">
      <c r="A70" s="19"/>
      <c r="B70" s="20"/>
      <c r="C70" s="310"/>
      <c r="D70" s="51">
        <v>19</v>
      </c>
      <c r="E70" s="309" t="s">
        <v>80</v>
      </c>
      <c r="F70" s="309"/>
      <c r="G70" s="49">
        <v>20</v>
      </c>
      <c r="H70" s="50" t="s">
        <v>112</v>
      </c>
      <c r="I70" s="22">
        <v>200</v>
      </c>
      <c r="J70" s="50" t="s">
        <v>62</v>
      </c>
    </row>
    <row r="71" spans="1:10" ht="21">
      <c r="A71" s="19"/>
      <c r="B71" s="20"/>
      <c r="C71" s="304" t="s">
        <v>81</v>
      </c>
      <c r="D71" s="51">
        <v>20</v>
      </c>
      <c r="E71" s="305" t="s">
        <v>82</v>
      </c>
      <c r="F71" s="305"/>
      <c r="G71" s="49">
        <v>20</v>
      </c>
      <c r="H71" s="50" t="s">
        <v>112</v>
      </c>
      <c r="I71" s="22">
        <v>200</v>
      </c>
      <c r="J71" s="50" t="s">
        <v>62</v>
      </c>
    </row>
    <row r="72" spans="1:10" ht="21">
      <c r="A72" s="19"/>
      <c r="B72" s="20"/>
      <c r="C72" s="304"/>
      <c r="D72" s="51">
        <v>21</v>
      </c>
      <c r="E72" s="305" t="s">
        <v>83</v>
      </c>
      <c r="F72" s="305"/>
      <c r="G72" s="49">
        <v>20</v>
      </c>
      <c r="H72" s="50" t="s">
        <v>112</v>
      </c>
      <c r="I72" s="22">
        <v>200</v>
      </c>
      <c r="J72" s="50" t="s">
        <v>62</v>
      </c>
    </row>
    <row r="73" spans="1:10" ht="21">
      <c r="A73" s="19"/>
      <c r="B73" s="20"/>
      <c r="C73" s="304" t="s">
        <v>84</v>
      </c>
      <c r="D73" s="51">
        <v>22</v>
      </c>
      <c r="E73" s="305" t="s">
        <v>85</v>
      </c>
      <c r="F73" s="305"/>
      <c r="G73" s="49" t="s">
        <v>117</v>
      </c>
      <c r="H73" s="50" t="s">
        <v>117</v>
      </c>
      <c r="I73" s="50" t="s">
        <v>117</v>
      </c>
      <c r="J73" s="50" t="s">
        <v>117</v>
      </c>
    </row>
    <row r="74" spans="1:10" ht="21">
      <c r="A74" s="19"/>
      <c r="B74" s="20"/>
      <c r="C74" s="304"/>
      <c r="D74" s="51">
        <v>23</v>
      </c>
      <c r="E74" s="305" t="s">
        <v>86</v>
      </c>
      <c r="F74" s="305"/>
      <c r="G74" s="49" t="s">
        <v>117</v>
      </c>
      <c r="H74" s="50" t="s">
        <v>117</v>
      </c>
      <c r="I74" s="50" t="s">
        <v>117</v>
      </c>
      <c r="J74" s="50" t="s">
        <v>117</v>
      </c>
    </row>
    <row r="75" spans="1:10" ht="21">
      <c r="A75" s="19"/>
      <c r="B75" s="20"/>
      <c r="C75" s="304"/>
      <c r="D75" s="51">
        <v>24</v>
      </c>
      <c r="E75" s="305" t="s">
        <v>87</v>
      </c>
      <c r="F75" s="305"/>
      <c r="G75" s="49" t="s">
        <v>117</v>
      </c>
      <c r="H75" s="50" t="s">
        <v>117</v>
      </c>
      <c r="I75" s="50" t="s">
        <v>117</v>
      </c>
      <c r="J75" s="50" t="s">
        <v>117</v>
      </c>
    </row>
    <row r="76" spans="1:10" ht="21">
      <c r="A76" s="19"/>
      <c r="B76" s="20"/>
      <c r="C76" s="304"/>
      <c r="D76" s="51">
        <v>25</v>
      </c>
      <c r="E76" s="305" t="s">
        <v>88</v>
      </c>
      <c r="F76" s="305"/>
      <c r="G76" s="49" t="s">
        <v>117</v>
      </c>
      <c r="H76" s="50" t="s">
        <v>117</v>
      </c>
      <c r="I76" s="50" t="s">
        <v>117</v>
      </c>
      <c r="J76" s="50" t="s">
        <v>117</v>
      </c>
    </row>
    <row r="77" spans="1:10" ht="21">
      <c r="A77" s="19"/>
      <c r="B77" s="20"/>
      <c r="C77" s="304"/>
      <c r="D77" s="51">
        <v>26</v>
      </c>
      <c r="E77" s="305" t="s">
        <v>89</v>
      </c>
      <c r="F77" s="305"/>
      <c r="G77" s="49" t="s">
        <v>117</v>
      </c>
      <c r="H77" s="50" t="s">
        <v>117</v>
      </c>
      <c r="I77" s="50" t="s">
        <v>117</v>
      </c>
      <c r="J77" s="50" t="s">
        <v>117</v>
      </c>
    </row>
    <row r="78" spans="1:10" ht="21">
      <c r="A78" s="19"/>
      <c r="B78" s="20"/>
      <c r="C78" s="304"/>
      <c r="D78" s="51">
        <v>27</v>
      </c>
      <c r="E78" s="305" t="s">
        <v>90</v>
      </c>
      <c r="F78" s="305"/>
      <c r="G78" s="49" t="s">
        <v>117</v>
      </c>
      <c r="H78" s="50" t="s">
        <v>117</v>
      </c>
      <c r="I78" s="50" t="s">
        <v>117</v>
      </c>
      <c r="J78" s="50" t="s">
        <v>117</v>
      </c>
    </row>
    <row r="79" spans="1:10" ht="21">
      <c r="A79" s="19"/>
      <c r="B79" s="20"/>
      <c r="C79" s="304"/>
      <c r="D79" s="51">
        <v>28</v>
      </c>
      <c r="E79" s="306" t="s">
        <v>91</v>
      </c>
      <c r="F79" s="306"/>
      <c r="G79" s="49" t="s">
        <v>117</v>
      </c>
      <c r="H79" s="50" t="s">
        <v>117</v>
      </c>
      <c r="I79" s="50" t="s">
        <v>117</v>
      </c>
      <c r="J79" s="50" t="s">
        <v>117</v>
      </c>
    </row>
    <row r="80" spans="1:10" ht="21">
      <c r="A80" s="29"/>
      <c r="B80" s="30"/>
      <c r="C80" s="304"/>
      <c r="D80" s="51">
        <v>29</v>
      </c>
      <c r="E80" s="306" t="s">
        <v>92</v>
      </c>
      <c r="F80" s="306"/>
      <c r="G80" s="49" t="s">
        <v>117</v>
      </c>
      <c r="H80" s="50" t="s">
        <v>117</v>
      </c>
      <c r="I80" s="50" t="s">
        <v>117</v>
      </c>
      <c r="J80" s="50" t="s">
        <v>117</v>
      </c>
    </row>
    <row r="81" spans="1:10" ht="123" customHeight="1">
      <c r="A81" s="31" t="s">
        <v>118</v>
      </c>
      <c r="B81" s="32"/>
      <c r="C81" s="33"/>
      <c r="D81" s="34"/>
      <c r="E81" s="35"/>
      <c r="F81" s="36"/>
      <c r="G81" s="293"/>
      <c r="H81" s="294"/>
      <c r="I81" s="54" t="s">
        <v>119</v>
      </c>
      <c r="J81" s="55"/>
    </row>
    <row r="82" spans="1:10" ht="81" customHeight="1">
      <c r="A82" s="37" t="s">
        <v>95</v>
      </c>
      <c r="B82" s="38"/>
      <c r="C82" s="39"/>
      <c r="D82" s="40"/>
      <c r="E82" s="41"/>
      <c r="F82" s="42"/>
      <c r="G82" s="295" t="s">
        <v>120</v>
      </c>
      <c r="H82" s="296"/>
      <c r="I82" s="295" t="s">
        <v>121</v>
      </c>
      <c r="J82" s="296"/>
    </row>
    <row r="83" spans="1:10">
      <c r="A83" s="43" t="s">
        <v>97</v>
      </c>
      <c r="B83" s="43"/>
    </row>
    <row r="84" spans="1:10">
      <c r="A84" s="7" t="s">
        <v>98</v>
      </c>
    </row>
    <row r="85" spans="1:10">
      <c r="A85" s="7" t="s">
        <v>122</v>
      </c>
    </row>
    <row r="86" spans="1:10">
      <c r="B86" s="7" t="s">
        <v>123</v>
      </c>
    </row>
    <row r="87" spans="1:10">
      <c r="A87" s="7" t="s">
        <v>101</v>
      </c>
      <c r="C87" s="56"/>
      <c r="D87" s="56"/>
      <c r="E87" s="56"/>
      <c r="F87" s="56"/>
      <c r="G87" s="56"/>
      <c r="H87" s="56"/>
    </row>
    <row r="88" spans="1:10">
      <c r="A88" s="7" t="s">
        <v>124</v>
      </c>
      <c r="B88" s="43"/>
      <c r="C88" s="56"/>
      <c r="D88" s="56"/>
      <c r="E88" s="56"/>
      <c r="F88" s="56"/>
      <c r="G88" s="56"/>
      <c r="H88" s="56"/>
    </row>
    <row r="89" spans="1:10">
      <c r="A89" s="7" t="s">
        <v>125</v>
      </c>
      <c r="C89" s="56"/>
      <c r="D89" s="56"/>
      <c r="E89" s="56"/>
      <c r="F89" s="56"/>
      <c r="G89" s="56"/>
      <c r="H89" s="56"/>
    </row>
    <row r="90" spans="1:10">
      <c r="A90" s="7" t="s">
        <v>126</v>
      </c>
      <c r="C90" s="56"/>
      <c r="D90" s="56"/>
      <c r="E90" s="56"/>
      <c r="F90" s="56"/>
      <c r="G90" s="56"/>
      <c r="H90" s="56"/>
    </row>
    <row r="91" spans="1:10">
      <c r="A91" s="7" t="s">
        <v>127</v>
      </c>
      <c r="C91" s="56"/>
      <c r="D91" s="56"/>
      <c r="E91" s="56"/>
      <c r="F91" s="56"/>
      <c r="G91" s="56"/>
      <c r="H91" s="56"/>
    </row>
    <row r="92" spans="1:10">
      <c r="A92" s="43" t="s">
        <v>128</v>
      </c>
      <c r="C92" s="56"/>
      <c r="D92" s="56"/>
      <c r="E92" s="56"/>
      <c r="F92" s="56"/>
      <c r="H92" s="56"/>
    </row>
    <row r="93" spans="1:10">
      <c r="A93" s="7" t="s">
        <v>129</v>
      </c>
    </row>
    <row r="94" spans="1:10">
      <c r="A94" s="7" t="s">
        <v>130</v>
      </c>
      <c r="B94" s="43"/>
      <c r="E94" s="57"/>
      <c r="F94" s="57"/>
      <c r="G94" s="57"/>
      <c r="H94" s="57"/>
    </row>
    <row r="95" spans="1:10">
      <c r="A95" s="7" t="s">
        <v>131</v>
      </c>
      <c r="B95" s="43"/>
      <c r="E95" s="57"/>
      <c r="F95" s="57"/>
      <c r="G95" s="57"/>
      <c r="H95" s="57"/>
    </row>
    <row r="96" spans="1:10">
      <c r="A96" s="7" t="s">
        <v>132</v>
      </c>
      <c r="E96" s="57"/>
      <c r="F96" s="57"/>
      <c r="G96" s="57"/>
      <c r="H96" s="57"/>
    </row>
    <row r="97" spans="1:10">
      <c r="A97" s="7" t="s">
        <v>133</v>
      </c>
      <c r="E97" s="57"/>
      <c r="F97" s="57"/>
      <c r="G97" s="57"/>
      <c r="H97" s="57"/>
    </row>
    <row r="99" spans="1:10" ht="19">
      <c r="A99" s="8" t="s">
        <v>134</v>
      </c>
      <c r="B99" s="9"/>
      <c r="C99" s="10"/>
      <c r="D99" s="10"/>
      <c r="E99" s="10"/>
      <c r="F99" s="10"/>
      <c r="G99" s="58"/>
      <c r="H99" s="58"/>
      <c r="I99" s="58"/>
      <c r="J99" s="59"/>
    </row>
    <row r="100" spans="1:10" ht="19">
      <c r="A100" s="12"/>
      <c r="B100" s="60"/>
      <c r="C100" s="60"/>
      <c r="D100" s="60"/>
      <c r="E100" s="60"/>
      <c r="F100" s="60"/>
      <c r="G100" s="297" t="s">
        <v>135</v>
      </c>
      <c r="H100" s="298"/>
      <c r="I100" s="298"/>
      <c r="J100" s="299"/>
    </row>
    <row r="101" spans="1:10" ht="16.5">
      <c r="A101" s="12"/>
      <c r="B101" s="60"/>
      <c r="C101" s="60"/>
      <c r="D101" s="60"/>
      <c r="E101" s="60"/>
      <c r="F101" s="60"/>
      <c r="G101" s="300" t="s">
        <v>136</v>
      </c>
      <c r="H101" s="301"/>
      <c r="I101" s="301"/>
      <c r="J101" s="302"/>
    </row>
    <row r="102" spans="1:10" ht="44.25" customHeight="1">
      <c r="A102" s="31" t="s">
        <v>137</v>
      </c>
      <c r="B102" s="32"/>
      <c r="C102" s="34"/>
      <c r="D102" s="34"/>
      <c r="E102" s="35"/>
      <c r="F102" s="36"/>
      <c r="G102" s="295" t="s">
        <v>138</v>
      </c>
      <c r="H102" s="303"/>
      <c r="I102" s="303"/>
      <c r="J102" s="296"/>
    </row>
    <row r="103" spans="1:10" ht="52.5" customHeight="1">
      <c r="A103" s="37" t="s">
        <v>95</v>
      </c>
      <c r="B103" s="38"/>
      <c r="C103" s="40"/>
      <c r="D103" s="40"/>
      <c r="E103" s="41"/>
      <c r="F103" s="42"/>
      <c r="G103" s="290" t="s">
        <v>139</v>
      </c>
      <c r="H103" s="291"/>
      <c r="I103" s="291"/>
      <c r="J103" s="292"/>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183</v>
      </c>
    </row>
    <row r="2" spans="1:4">
      <c r="A2">
        <v>1</v>
      </c>
      <c r="B2" t="s">
        <v>184</v>
      </c>
      <c r="C2">
        <v>200</v>
      </c>
      <c r="D2" t="s">
        <v>140</v>
      </c>
    </row>
    <row r="3" spans="1:4">
      <c r="A3">
        <v>2</v>
      </c>
      <c r="B3" t="s">
        <v>185</v>
      </c>
      <c r="C3">
        <v>300</v>
      </c>
      <c r="D3" t="s">
        <v>140</v>
      </c>
    </row>
    <row r="4" spans="1:4">
      <c r="A4">
        <v>3</v>
      </c>
      <c r="B4" t="s">
        <v>186</v>
      </c>
      <c r="C4">
        <v>400</v>
      </c>
      <c r="D4" t="s">
        <v>140</v>
      </c>
    </row>
    <row r="5" spans="1:4">
      <c r="A5">
        <v>4</v>
      </c>
      <c r="B5" t="s">
        <v>187</v>
      </c>
      <c r="C5">
        <v>500</v>
      </c>
      <c r="D5" t="s">
        <v>140</v>
      </c>
    </row>
    <row r="6" spans="1:4">
      <c r="A6">
        <v>5</v>
      </c>
      <c r="B6" t="s">
        <v>144</v>
      </c>
      <c r="C6">
        <v>200</v>
      </c>
      <c r="D6" t="s">
        <v>140</v>
      </c>
    </row>
    <row r="7" spans="1:4">
      <c r="A7">
        <v>6</v>
      </c>
      <c r="B7" t="s">
        <v>145</v>
      </c>
      <c r="C7">
        <v>200</v>
      </c>
      <c r="D7" t="s">
        <v>140</v>
      </c>
    </row>
    <row r="8" spans="1:4">
      <c r="A8">
        <v>7</v>
      </c>
      <c r="B8" t="s">
        <v>146</v>
      </c>
      <c r="C8">
        <v>200</v>
      </c>
      <c r="D8" t="s">
        <v>140</v>
      </c>
    </row>
    <row r="9" spans="1:4">
      <c r="A9">
        <v>8</v>
      </c>
      <c r="B9" t="s">
        <v>188</v>
      </c>
      <c r="C9">
        <v>200</v>
      </c>
      <c r="D9" t="s">
        <v>140</v>
      </c>
    </row>
    <row r="10" spans="1:4">
      <c r="A10">
        <v>9</v>
      </c>
      <c r="B10" t="s">
        <v>189</v>
      </c>
      <c r="C10">
        <v>300</v>
      </c>
      <c r="D10" t="s">
        <v>143</v>
      </c>
    </row>
    <row r="11" spans="1:4">
      <c r="A11">
        <v>10</v>
      </c>
      <c r="B11" t="s">
        <v>190</v>
      </c>
      <c r="C11">
        <v>400</v>
      </c>
      <c r="D11" t="s">
        <v>143</v>
      </c>
    </row>
    <row r="12" spans="1:4">
      <c r="A12">
        <v>11</v>
      </c>
      <c r="B12" t="s">
        <v>191</v>
      </c>
      <c r="C12">
        <v>200</v>
      </c>
      <c r="D12" t="s">
        <v>140</v>
      </c>
    </row>
    <row r="13" spans="1:4">
      <c r="A13">
        <v>12</v>
      </c>
      <c r="B13" t="s">
        <v>220</v>
      </c>
      <c r="C13">
        <v>200</v>
      </c>
      <c r="D13" t="s">
        <v>140</v>
      </c>
    </row>
    <row r="14" spans="1:4">
      <c r="A14">
        <v>13</v>
      </c>
      <c r="B14" t="s">
        <v>150</v>
      </c>
      <c r="C14">
        <v>200</v>
      </c>
      <c r="D14" t="s">
        <v>140</v>
      </c>
    </row>
    <row r="15" spans="1:4">
      <c r="A15">
        <v>14</v>
      </c>
      <c r="B15" t="s">
        <v>147</v>
      </c>
      <c r="C15">
        <v>200</v>
      </c>
      <c r="D15" t="s">
        <v>140</v>
      </c>
    </row>
    <row r="16" spans="1:4">
      <c r="A16">
        <v>15</v>
      </c>
      <c r="B16" t="s">
        <v>148</v>
      </c>
      <c r="C16">
        <v>200</v>
      </c>
      <c r="D16" t="s">
        <v>140</v>
      </c>
    </row>
    <row r="17" spans="1:6">
      <c r="A17">
        <v>16</v>
      </c>
      <c r="B17" t="s">
        <v>192</v>
      </c>
      <c r="C17">
        <v>200</v>
      </c>
      <c r="D17" t="s">
        <v>140</v>
      </c>
    </row>
    <row r="18" spans="1:6">
      <c r="A18">
        <v>17</v>
      </c>
      <c r="B18" t="s">
        <v>141</v>
      </c>
      <c r="C18">
        <v>200</v>
      </c>
      <c r="D18" t="s">
        <v>140</v>
      </c>
    </row>
    <row r="19" spans="1:6">
      <c r="A19">
        <v>18</v>
      </c>
      <c r="B19" t="s">
        <v>151</v>
      </c>
      <c r="C19">
        <v>200</v>
      </c>
      <c r="D19" t="s">
        <v>140</v>
      </c>
    </row>
    <row r="20" spans="1:6">
      <c r="A20">
        <v>19</v>
      </c>
      <c r="B20" t="s">
        <v>193</v>
      </c>
      <c r="C20">
        <v>200</v>
      </c>
      <c r="D20" t="s">
        <v>140</v>
      </c>
    </row>
    <row r="21" spans="1:6">
      <c r="A21">
        <v>20</v>
      </c>
      <c r="B21" t="s">
        <v>221</v>
      </c>
      <c r="C21">
        <v>200</v>
      </c>
      <c r="D21" t="s">
        <v>140</v>
      </c>
    </row>
    <row r="22" spans="1:6">
      <c r="A22">
        <v>21</v>
      </c>
      <c r="B22" t="s">
        <v>152</v>
      </c>
      <c r="C22">
        <v>200</v>
      </c>
      <c r="D22" t="s">
        <v>140</v>
      </c>
    </row>
    <row r="23" spans="1:6">
      <c r="A23">
        <v>22</v>
      </c>
      <c r="B23" t="s">
        <v>149</v>
      </c>
      <c r="C23">
        <v>200</v>
      </c>
      <c r="D23" t="s">
        <v>140</v>
      </c>
    </row>
    <row r="24" spans="1:6">
      <c r="A24">
        <v>23</v>
      </c>
      <c r="B24" t="s">
        <v>153</v>
      </c>
      <c r="C24">
        <v>6</v>
      </c>
      <c r="D24" t="s">
        <v>143</v>
      </c>
      <c r="E24">
        <v>18</v>
      </c>
      <c r="F24" t="s">
        <v>198</v>
      </c>
    </row>
    <row r="25" spans="1:6">
      <c r="A25">
        <v>24</v>
      </c>
      <c r="B25" t="s">
        <v>155</v>
      </c>
      <c r="C25">
        <v>6</v>
      </c>
      <c r="D25" t="s">
        <v>143</v>
      </c>
      <c r="E25">
        <v>18</v>
      </c>
      <c r="F25" t="s">
        <v>198</v>
      </c>
    </row>
    <row r="26" spans="1:6">
      <c r="A26">
        <v>25</v>
      </c>
      <c r="B26" t="s">
        <v>156</v>
      </c>
      <c r="C26">
        <v>6</v>
      </c>
      <c r="D26" t="s">
        <v>143</v>
      </c>
      <c r="E26">
        <v>18</v>
      </c>
      <c r="F26" t="s">
        <v>198</v>
      </c>
    </row>
    <row r="27" spans="1:6">
      <c r="A27">
        <v>26</v>
      </c>
      <c r="B27" t="s">
        <v>154</v>
      </c>
      <c r="C27">
        <v>6</v>
      </c>
      <c r="D27" t="s">
        <v>143</v>
      </c>
      <c r="E27">
        <v>18</v>
      </c>
      <c r="F27" t="s">
        <v>198</v>
      </c>
    </row>
    <row r="28" spans="1:6">
      <c r="A28">
        <v>27</v>
      </c>
      <c r="B28" t="s">
        <v>142</v>
      </c>
      <c r="C28">
        <v>6</v>
      </c>
      <c r="D28" t="s">
        <v>143</v>
      </c>
      <c r="E28">
        <v>18</v>
      </c>
      <c r="F28" t="s">
        <v>198</v>
      </c>
    </row>
    <row r="29" spans="1:6">
      <c r="A29">
        <v>28</v>
      </c>
      <c r="B29" t="s">
        <v>194</v>
      </c>
      <c r="C29">
        <v>6</v>
      </c>
      <c r="D29" t="s">
        <v>143</v>
      </c>
      <c r="E29">
        <v>18</v>
      </c>
      <c r="F29" t="s">
        <v>198</v>
      </c>
    </row>
    <row r="30" spans="1:6">
      <c r="A30">
        <v>29</v>
      </c>
      <c r="B30" t="s">
        <v>195</v>
      </c>
      <c r="C30">
        <v>6</v>
      </c>
      <c r="D30" t="s">
        <v>143</v>
      </c>
      <c r="E30">
        <v>18</v>
      </c>
      <c r="F30" t="s">
        <v>198</v>
      </c>
    </row>
    <row r="32" spans="1:6">
      <c r="B32" t="s">
        <v>199</v>
      </c>
    </row>
    <row r="33" spans="2:2">
      <c r="B33" t="s">
        <v>200</v>
      </c>
    </row>
    <row r="34" spans="2:2">
      <c r="B34" t="s">
        <v>201</v>
      </c>
    </row>
    <row r="35" spans="2:2">
      <c r="B35" t="s">
        <v>202</v>
      </c>
    </row>
    <row r="36" spans="2:2">
      <c r="B36" t="s">
        <v>203</v>
      </c>
    </row>
    <row r="37" spans="2:2">
      <c r="B37" t="s">
        <v>204</v>
      </c>
    </row>
    <row r="38" spans="2:2">
      <c r="B38" t="s">
        <v>205</v>
      </c>
    </row>
    <row r="39" spans="2:2">
      <c r="B39" t="s">
        <v>206</v>
      </c>
    </row>
    <row r="40" spans="2:2">
      <c r="B40" t="s">
        <v>207</v>
      </c>
    </row>
    <row r="41" spans="2:2">
      <c r="B41" t="s">
        <v>208</v>
      </c>
    </row>
    <row r="42" spans="2:2">
      <c r="B42" t="s">
        <v>209</v>
      </c>
    </row>
    <row r="43" spans="2:2">
      <c r="B43" t="s">
        <v>210</v>
      </c>
    </row>
    <row r="44" spans="2:2">
      <c r="B44" t="s">
        <v>46</v>
      </c>
    </row>
    <row r="45" spans="2:2">
      <c r="B45" t="s">
        <v>211</v>
      </c>
    </row>
    <row r="46" spans="2:2">
      <c r="B46" t="s">
        <v>212</v>
      </c>
    </row>
    <row r="47" spans="2:2">
      <c r="B47" t="s">
        <v>213</v>
      </c>
    </row>
    <row r="48" spans="2:2">
      <c r="B48" t="s">
        <v>214</v>
      </c>
    </row>
    <row r="49" spans="2:2">
      <c r="B49" t="s">
        <v>215</v>
      </c>
    </row>
    <row r="50" spans="2:2">
      <c r="B50" t="s">
        <v>216</v>
      </c>
    </row>
    <row r="51" spans="2:2">
      <c r="B51" t="s">
        <v>217</v>
      </c>
    </row>
    <row r="52" spans="2:2">
      <c r="B52" t="s">
        <v>157</v>
      </c>
    </row>
    <row r="53" spans="2:2">
      <c r="B53" t="s">
        <v>158</v>
      </c>
    </row>
    <row r="54" spans="2:2">
      <c r="B54" t="s">
        <v>159</v>
      </c>
    </row>
    <row r="55" spans="2:2">
      <c r="B55" t="s">
        <v>160</v>
      </c>
    </row>
    <row r="56" spans="2:2">
      <c r="B56" t="s">
        <v>161</v>
      </c>
    </row>
    <row r="57" spans="2:2">
      <c r="B57" t="s">
        <v>162</v>
      </c>
    </row>
    <row r="58" spans="2:2">
      <c r="B58" t="s">
        <v>163</v>
      </c>
    </row>
    <row r="59" spans="2:2">
      <c r="B59" t="s">
        <v>164</v>
      </c>
    </row>
    <row r="60" spans="2:2">
      <c r="B60" t="s">
        <v>165</v>
      </c>
    </row>
    <row r="61" spans="2:2">
      <c r="B61" t="s">
        <v>166</v>
      </c>
    </row>
    <row r="62" spans="2:2">
      <c r="B62" t="s">
        <v>167</v>
      </c>
    </row>
    <row r="63" spans="2:2">
      <c r="B63" t="s">
        <v>168</v>
      </c>
    </row>
    <row r="64" spans="2:2">
      <c r="B64" t="s">
        <v>169</v>
      </c>
    </row>
    <row r="65" spans="2:2">
      <c r="B65" t="s">
        <v>170</v>
      </c>
    </row>
    <row r="66" spans="2:2">
      <c r="B66" t="s">
        <v>171</v>
      </c>
    </row>
    <row r="67" spans="2:2">
      <c r="B67" t="s">
        <v>172</v>
      </c>
    </row>
    <row r="68" spans="2:2">
      <c r="B68" t="s">
        <v>173</v>
      </c>
    </row>
    <row r="69" spans="2:2">
      <c r="B69" t="s">
        <v>174</v>
      </c>
    </row>
    <row r="70" spans="2:2">
      <c r="B70" t="s">
        <v>175</v>
      </c>
    </row>
    <row r="71" spans="2:2">
      <c r="B71" t="s">
        <v>176</v>
      </c>
    </row>
    <row r="72" spans="2:2">
      <c r="B72" t="s">
        <v>177</v>
      </c>
    </row>
    <row r="73" spans="2:2">
      <c r="B73" t="s">
        <v>178</v>
      </c>
    </row>
    <row r="74" spans="2:2">
      <c r="B74" t="s">
        <v>179</v>
      </c>
    </row>
    <row r="75" spans="2:2">
      <c r="B75" t="s">
        <v>180</v>
      </c>
    </row>
    <row r="76" spans="2:2">
      <c r="B76" t="s">
        <v>181</v>
      </c>
    </row>
    <row r="77" spans="2:2">
      <c r="B77" t="s">
        <v>182</v>
      </c>
    </row>
    <row r="78" spans="2:2">
      <c r="B78" t="s">
        <v>218</v>
      </c>
    </row>
  </sheetData>
  <phoneticPr fontId="5"/>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D65D9204-A8D5-4986-96A1-03A0A4A97571}"/>
</file>

<file path=customXml/itemProps2.xml><?xml version="1.0" encoding="utf-8"?>
<ds:datastoreItem xmlns:ds="http://schemas.openxmlformats.org/officeDocument/2006/customXml" ds:itemID="{6AE488E1-A320-42FC-8DAC-3C85FB7EE816}"/>
</file>

<file path=customXml/itemProps3.xml><?xml version="1.0" encoding="utf-8"?>
<ds:datastoreItem xmlns:ds="http://schemas.openxmlformats.org/officeDocument/2006/customXml" ds:itemID="{A9D9176B-A781-4689-81D9-01E4608309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交付申請書</vt:lpstr>
      <vt:lpstr>申請額一覧</vt:lpstr>
      <vt:lpstr>個票1</vt:lpstr>
      <vt:lpstr>単価表</vt:lpstr>
      <vt:lpstr>リスト</vt:lpstr>
      <vt:lpstr>個票1!Print_Area</vt:lpstr>
      <vt:lpstr>交付申請書!Print_Area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2026-04-13T02:09:17Z</dcterms:created>
  <dcterms:modified xsi:type="dcterms:W3CDTF">2026-04-13T02:09:22Z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y fmtid="{D5CDD505-2E9C-101B-9397-08002B2CF9AE}" pid="4" name="ComplianceAssetId">
    <vt:lpwstr/>
  </property>
  <property fmtid="{D5CDD505-2E9C-101B-9397-08002B2CF9AE}" pid="5" name="TriggerFlowInfo">
    <vt:lpwstr/>
  </property>
</Properties>
</file>